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3. Radosław\PRZETARGI 2022\19 Środki ochrony osobistej\SWZ+załączniki\"/>
    </mc:Choice>
  </mc:AlternateContent>
  <xr:revisionPtr revIDLastSave="0" documentId="13_ncr:1_{4FBB0548-D81C-462B-9E5E-B866FC632940}" xr6:coauthVersionLast="47" xr6:coauthVersionMax="47" xr10:uidLastSave="{00000000-0000-0000-0000-000000000000}"/>
  <bookViews>
    <workbookView xWindow="-120" yWindow="-120" windowWidth="29040" windowHeight="15840" activeTab="2" xr2:uid="{400FC4D9-B5BB-4A64-B6F2-C7B80AD5FC5B}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5" l="1"/>
  <c r="I6" i="5"/>
  <c r="K6" i="5" s="1"/>
  <c r="G6" i="4"/>
  <c r="I5" i="4"/>
  <c r="I6" i="4" s="1"/>
  <c r="G9" i="3"/>
  <c r="I8" i="3"/>
  <c r="K8" i="3" s="1"/>
  <c r="J8" i="3" s="1"/>
  <c r="I7" i="3"/>
  <c r="K7" i="3" s="1"/>
  <c r="J7" i="3" s="1"/>
  <c r="I6" i="3"/>
  <c r="K6" i="3" s="1"/>
  <c r="J6" i="3" s="1"/>
  <c r="I5" i="3"/>
  <c r="I9" i="3" s="1"/>
  <c r="G8" i="2"/>
  <c r="I7" i="2"/>
  <c r="K7" i="2" s="1"/>
  <c r="J7" i="2" s="1"/>
  <c r="I6" i="2"/>
  <c r="I8" i="2" s="1"/>
  <c r="G9" i="1"/>
  <c r="I8" i="1"/>
  <c r="K8" i="1" s="1"/>
  <c r="J8" i="1" s="1"/>
  <c r="I7" i="1"/>
  <c r="K7" i="1" s="1"/>
  <c r="J7" i="1" s="1"/>
  <c r="I6" i="1"/>
  <c r="K6" i="1" s="1"/>
  <c r="J6" i="1" s="1"/>
  <c r="I5" i="1"/>
  <c r="I9" i="1" s="1"/>
  <c r="K7" i="5" l="1"/>
  <c r="J6" i="5"/>
  <c r="I7" i="5"/>
  <c r="K5" i="4"/>
  <c r="K5" i="3"/>
  <c r="K6" i="2"/>
  <c r="K5" i="1"/>
  <c r="J5" i="1" s="1"/>
  <c r="K9" i="1"/>
  <c r="K6" i="4" l="1"/>
  <c r="J5" i="4"/>
  <c r="K9" i="3"/>
  <c r="J5" i="3"/>
  <c r="K8" i="2"/>
  <c r="J6" i="2"/>
</calcChain>
</file>

<file path=xl/sharedStrings.xml><?xml version="1.0" encoding="utf-8"?>
<sst xmlns="http://schemas.openxmlformats.org/spreadsheetml/2006/main" count="191" uniqueCount="77">
  <si>
    <t>FORMULARZ CENOWY</t>
  </si>
  <si>
    <t>Pakiet nr 1 - Fartuchy chirurgiczne jednorazowego użytku sterylne</t>
  </si>
  <si>
    <t>Lp.</t>
  </si>
  <si>
    <t>Fartuch chirurgiczny sterylny wzmocniony z mankietem (S/M, L, XL)</t>
  </si>
  <si>
    <t>szt.</t>
  </si>
  <si>
    <t>Fartuchy chirurgiczne sterylne wzmocnione typu Spunlace z mankietem (S/M, L, XL, XXL)</t>
  </si>
  <si>
    <t>Fartuchy chirurgiczne sterylne niewzmocnione typu Spunlace z mankietem (S/M, L, XL, XXL)</t>
  </si>
  <si>
    <t>Fartuchy chirurgiczne niewzmocnione, sterylne z mankietem  (S, M, L, XL, XXL)</t>
  </si>
  <si>
    <r>
      <rPr>
        <b/>
        <u/>
        <sz val="10"/>
        <rFont val="Arial"/>
        <family val="2"/>
        <charset val="238"/>
      </rPr>
      <t>Wymagania:</t>
    </r>
    <r>
      <rPr>
        <sz val="10"/>
        <rFont val="Arial"/>
        <family val="2"/>
        <charset val="238"/>
      </rPr>
      <t xml:space="preserve"> </t>
    </r>
  </si>
  <si>
    <r>
      <rPr>
        <b/>
        <u/>
        <sz val="10"/>
        <rFont val="Arial"/>
        <family val="2"/>
        <charset val="238"/>
      </rPr>
      <t xml:space="preserve">Poz. 1 </t>
    </r>
    <r>
      <rPr>
        <b/>
        <sz val="10"/>
        <rFont val="Arial"/>
        <family val="2"/>
        <charset val="238"/>
      </rPr>
      <t xml:space="preserve"> Fartuch wykonany z materiału SMMS</t>
    </r>
  </si>
  <si>
    <t>Sterylny fartuch chirurgiczny ze wzmocnieniami, z zakładanymi połami, złożony w sposób zachowujący sterylny obszar na plecach. Gramatura min.35g/m².</t>
  </si>
  <si>
    <t>Dodatkowe wzmocnienia: w części przedniej i na rękawach min. 75 g/m² (materiał bazowy plus wzmocnienie). Dodatkowo po stronie wewnętrznej rękawa, taśma poliestrowa zabezpieczająca łączenie materiału wzmocnienia rękawa.</t>
  </si>
  <si>
    <r>
      <rPr>
        <sz val="10"/>
        <rFont val="Arial"/>
        <family val="2"/>
        <charset val="238"/>
      </rPr>
      <t>Umiejscowienie troków umożliwiające zawiązanie ich w sposób aseptyczny. Z tyłu przy szyi zapięcie na rzep, mankiet miękka dzianina poliestrowa: szerokość min. 7 cm.,</t>
    </r>
    <r>
      <rPr>
        <b/>
        <sz val="10"/>
        <rFont val="Arial"/>
        <family val="2"/>
        <charset val="238"/>
      </rPr>
      <t xml:space="preserve"> długość fartucha S/ M 120 cm, L 130 cm, XL 150 cm.</t>
    </r>
    <r>
      <rPr>
        <sz val="10"/>
        <rFont val="Arial"/>
        <family val="2"/>
        <charset val="238"/>
      </rPr>
      <t xml:space="preserve"> Fartuch zgodny z normą </t>
    </r>
    <r>
      <rPr>
        <b/>
        <sz val="10"/>
        <rFont val="Arial"/>
        <family val="2"/>
        <charset val="238"/>
      </rPr>
      <t xml:space="preserve">EN 13795 : 2019. </t>
    </r>
  </si>
  <si>
    <t xml:space="preserve">Na opakowaniu zewnętrznym cztery etykiety samoprzylepne zawierające nr katalogowy, serię, datę ważności oraz nazwę producenta. </t>
  </si>
  <si>
    <t xml:space="preserve">Poz. 2 Fartuch z włókniny  typu Spunlace </t>
  </si>
  <si>
    <t>Jałowy chirurgiczny fartuch z zakładanymi połami, złożony w sposób zachowujący sterylny obszar na plecach (złożenie typu book fold).</t>
  </si>
  <si>
    <t>Umiejscowienie troków w kartoniku umożliwiające zawiązanie ich w sposób aseptyczny, z tyłu przy szyi zapięcie na rzep.</t>
  </si>
  <si>
    <t xml:space="preserve">Wykonany z materiału typu Spunlace o gramaturze min. 68g/m2 z dodatkowymi wzmocnieniami w części przedniej i na rękawach min. 108 g/m² (materiał bazowy plus wzmocnienie) . Dodatkowo po stronie wewnętrznej rękawa, taśma poliestrowa zabezpieczająca łączenie materiału wzmocnienia rękawa. </t>
  </si>
  <si>
    <t>Fartuch przeznaczony do operacji generujących dużą ilość płynów. Fartuch podwójnie pakowany ze sterylnym opakowaniem wewnętrznym.</t>
  </si>
  <si>
    <t>Dodatkowo dwa ręczniki w rozmiarze 30x40cm.</t>
  </si>
  <si>
    <t>Długość fartucha: S / M 120 cm,  L 130 cm, XL 150 cm, XXL 150 large</t>
  </si>
  <si>
    <r>
      <rPr>
        <sz val="10"/>
        <rFont val="Arial"/>
        <family val="2"/>
        <charset val="238"/>
      </rPr>
      <t>Fartuch musi spełniać wymogi normy</t>
    </r>
    <r>
      <rPr>
        <b/>
        <sz val="10"/>
        <rFont val="Arial"/>
        <family val="2"/>
        <charset val="238"/>
      </rPr>
      <t xml:space="preserve"> EN 13795 : 2019 </t>
    </r>
  </si>
  <si>
    <t xml:space="preserve">Poz. 3 Fartuch z włókniny typu Spunlace </t>
  </si>
  <si>
    <t xml:space="preserve">Wykonany z materiału typu Spunlace o gramaturze min. 68g/m2 . Fartuch musi posiadać po wewnętrznej stronie rękawa dodatkową taśmę wzmacniającą szew. </t>
  </si>
  <si>
    <t>Długość fartucha: S / M 120 cm,  M 130 cm, L 150 cm, XXL 150 large.</t>
  </si>
  <si>
    <t xml:space="preserve">Fartuch musi spełniać wymogi normy EN 13795 : 2019 </t>
  </si>
  <si>
    <t>Na opakowaniu zewnętrznym cztery etykiety samoprzylepne zawierające nr katalogowy, serię, datę ważności oraz dane producenta – dla potrzeb dokumentacji.</t>
  </si>
  <si>
    <t>Poz. 4. Fartuch wykonany z włókniny SMMS.</t>
  </si>
  <si>
    <r>
      <rPr>
        <sz val="10"/>
        <rFont val="Arial"/>
        <family val="2"/>
        <charset val="238"/>
      </rPr>
      <t xml:space="preserve">Sterylny fartuch chirurgiczny, zapewniający wysoki komfort termiczny pracy operatora, wykonany z miękkiej, przewiewnej włókniny SMMS (gramatura min. 35 g/m2), o właściwościach hydrofobowych – odporność na przenikanie cieczy &gt; 37 cm H2O; szwy fartucha powinny być w całości wykonane metodą ultradźwiękową. Fartuch powinien być złożony w sposób zapewniający aseptyczną aplikację, wiązany na troki wewnętrzne oraz troki zewnętrzne z kartonikiem, z tyłu w okolicach szyi, zapięcie na rzep nie mniejszy niż 3 x 13 cm, mankiety o długości min. 7 cm, wykonane z poliestru.  Indywidualne oznakowanie rozmiaru  w postaci naklejki  naklejone na fartuchu, pozwalające na identyfikację przed rozłożeniem. Fartuch musi być  zgodny z normą 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EN 13795 : 2019</t>
    </r>
    <r>
      <rPr>
        <sz val="10"/>
        <rFont val="Arial"/>
        <family val="2"/>
        <charset val="238"/>
      </rPr>
      <t xml:space="preserve">  wymagania standardowe. </t>
    </r>
    <r>
      <rPr>
        <b/>
        <sz val="10"/>
        <rFont val="Arial"/>
        <family val="2"/>
        <charset val="238"/>
      </rPr>
      <t xml:space="preserve"> Rozmiar fartucha S / M 120cm, L 130cm, XL 150cm, XXL 170cm.</t>
    </r>
    <r>
      <rPr>
        <sz val="10"/>
        <rFont val="Arial"/>
        <family val="2"/>
        <charset val="238"/>
      </rPr>
      <t xml:space="preserve"> Fartuch pakowany podwójnie ze sterylnym opakowanie wewnętrznym , dodatkowo dwa ręczniki w rozmiarze 30 x 40 cm . Wymaga się, aby na opakowaniu zewnętrznym znajdowały się cztery etykiety samoprzylepne dla potrzeb dokumentacji zawierające: nr katalogowy, LOT, datę ważności oraz nazwę producenta.</t>
    </r>
  </si>
  <si>
    <t>Pakiet nr 2-  Komplety chirurgiczne - ubraniowe jednorazowego użytku</t>
  </si>
  <si>
    <t>Komplety ubraniowe jedn.  (S- XXL)</t>
  </si>
  <si>
    <t>kpl.</t>
  </si>
  <si>
    <t>Komplety ubraniowe jedn. użytku oddychające (XS- XXL)</t>
  </si>
  <si>
    <t xml:space="preserve">Poz 1. Komplety ubraniowe jedn. użytku </t>
  </si>
  <si>
    <t>Komplet zabiegowy, niejałowy  złożony z bluzy i spodni, wykonany z materiału typu SMS, masa powierzchniowa 35g/m2, dostępny w kolorze zielonym i niebieskim ( do wyboru przez zamawiającego )  w 5 rozmiarach  S -XXL.
Bluza z krótkim rękawem, z dekoltem ‘V’ wykończonym lamówką, wyposażona w 3 kieszenie (2 w dolnej części bluzy symetrycznie po bokach, 1 na wysokości klatki piersiowej po lewej stronie).
Spodnie posiadają w pasie troki do wiązania.
Komplet zabiegowy spełnia normę EN 13795-2 : 2019 minimum wymagania standardowe. Materiał SMS charakteryzuje się odpornością na przenikanie drobnoustrojów (na sucho) na poziomie 73 CFU i czystością mikrobiologiczną &lt;3 CFU/100cm2.</t>
  </si>
  <si>
    <t xml:space="preserve">Niesterylny jednorazowy komplet odzieży zabiegowej (bluza + spodnie) przeznaczony do użytku przez personel na bloku operacyjnym. Komplet wykonany z lekkiej i miękkiej włókniny typu spunbond o gramaturze 50 g/m2. Komplet zapakowany w zgrzaną torebkę z foli PE. Bluza z krótkim rękawem o kroju reglanowym, pod szyją posiada wycięcie w kształcie litery V wykończone lamówką, oraz trzy kieszenie (dwie na dole bluzy i jedną, dwudzielną na piersi), a także metkę z rozmiarem widoczną przed rozłożeniem. Spodnie z długimi, prostymi nogawkami i możliwością regulacji obwodu pasa za pomocą troków, wykonanych z tego samego materiału co spodnie, wyposażone w dwie kieszenie oraz metkę z rozmiarem.                                                                                                                                                                                            </t>
  </si>
  <si>
    <r>
      <rPr>
        <b/>
        <sz val="10"/>
        <rFont val="Arial"/>
        <family val="2"/>
        <charset val="238"/>
      </rPr>
      <t xml:space="preserve">Poz.2. Komplety ubraniowe jednorazowe , oddychające       </t>
    </r>
    <r>
      <rPr>
        <sz val="10"/>
        <rFont val="Arial"/>
        <family val="2"/>
        <charset val="238"/>
      </rPr>
      <t xml:space="preserve">                     </t>
    </r>
  </si>
  <si>
    <t>Rodzaj sprzętu</t>
  </si>
  <si>
    <t>Ilość</t>
  </si>
  <si>
    <t>Wartość netto</t>
  </si>
  <si>
    <t>Wartość brutto</t>
  </si>
  <si>
    <t xml:space="preserve">Maska chirurgiczna trzywarstwowa z tasiemkami dla osób ze skórą wrażliwą, o gramaturze 60 g/m2. Maska z elastycznym wkładem, niebarwiona. Materiał filtracyjny, wewnętrzna i zewnętrzna warstwa oraz troki zgrzewane ultradźwiękowo. Zgodna z normą EN 14683, typ II, BFE &gt; /=98 %, ciśnienie różnicowe  &lt;29,4 Pa/cm2. </t>
  </si>
  <si>
    <t xml:space="preserve">Maska chirurgiczna czterowarstwowa z tasiemkami o gramaturze 83g/m2 z przeźroczystą, antyrefleksyjną i nie zachodzącą parą osłoną na oczy. Zgodna z normą EN 14683, typ IIR , BFE &gt; /=98 %, ciśnienie różnicowe  &lt;49,0 Pa/cm2, odporna na przesiąkanie (&gt;120mmHg) . </t>
  </si>
  <si>
    <t>Pakiet nr 4 - Czepki operacyjne jednorazowego użytku</t>
  </si>
  <si>
    <t>Maski FFP2 bez zaworu</t>
  </si>
  <si>
    <t>Wymogi:Medycznej półmaski filtrującej typu FFP2 bez zaworu</t>
  </si>
  <si>
    <t>2. Maska jest jednorazowym wyrobem medycznym, zakrywającym usta, nos i podbródek jej użytkownika, zaprojektowanym do blokowania bakterii i czynników zakażnych, przenoszonych w wielocząsteczkowych kropelkach w powietrzu wydychanym z ust i nosa użytkownika. Maska powinna posiadać odporność na przenikanie płynów, pochodzących z rozprysków płynów fizjologicznych.</t>
  </si>
  <si>
    <t>3. Maska zbudowana jest z minimum czterech warst włóknin w tym 3 filtrujących, zgrzanych krawędziami ultradżwiękowo oraz z włókniny polipropylenowej.</t>
  </si>
  <si>
    <t xml:space="preserve">4. Maska wyposażona w elastyczne gumki zakładane na uszy pozwalające na szczelne dopasowanie maski do twarzy użytkownika oraz zacisk nosowy dla formowania maski wokół nosa.
</t>
  </si>
  <si>
    <t>5. Produkt musi spełniać dwie normy; zgodnie z normą:                                                                                                                         - PN- EN 149683:2019 + AC dla masek medycznych Typu IIR BFE  ≥ 98%,                                                                                            - EN 149:2001 + A1:2009</t>
  </si>
  <si>
    <r>
      <rPr>
        <sz val="10"/>
        <rFont val="Arial CE"/>
        <family val="2"/>
        <charset val="238"/>
      </rPr>
      <t>1. Środek ochrony indywidualnej,kat</t>
    </r>
    <r>
      <rPr>
        <sz val="10"/>
        <rFont val="Arial CE"/>
        <charset val="238"/>
      </rPr>
      <t>egorii III, stosowany przez pracowników opieki zdrowotnej, dla zapewnienia ochrony dróg oddechowych.</t>
    </r>
  </si>
  <si>
    <t>ZAŁ. NR 2</t>
  </si>
  <si>
    <t>zał. nr 2</t>
  </si>
  <si>
    <t>........................................, dnia..........................                                     ........................................................</t>
  </si>
  <si>
    <t>Oświadczenie należy opatrzyć podpisem kwalifikowanym</t>
  </si>
  <si>
    <t>lub podpisem zaufanym albo podpisem osobistym,</t>
  </si>
  <si>
    <t>osoby uprawnionej do reprezentowania Wykonawcy</t>
  </si>
  <si>
    <t>Czepek typu furażeka z napotnikiem, wiązany. Otok: Spunlace 45g/m2, denko: Polipropylen 25g/m2, wkładka chłonąca pot:5 warstwowa włóknina perforowana typu Spunlance 38g/m2 w rozm. 7x29 cm (+/-0,5cm), oddychający, niebieski,rozmiar uniwersalny.</t>
  </si>
  <si>
    <t xml:space="preserve">Maska chirurgiczna trzywarstwowa z gumką o gramaturze 50- 55g/m2. Materiał filtracyjny, wewnętrzna i zewnętrzna warstwa oraz troki zgrzewane ultradźwiękowo. Zgodna z normą EN 14683,typ II, BFE &gt; /=98 %, ciśnienie różnicowe  &lt;29,4 Pa/cm2. </t>
  </si>
  <si>
    <t>Maska chirurgiczna trzywarstwowa z trokami o gramaturze  55g/m2. Materiał filtracyjny, wewnętrzna i zewnętrzna warstwa oraz troki zgrzewane ultradźwiękowo. Zgodna z normą EN 14683,typ II, BFE &gt; /=98 %, ciśnienie różnicowe  &lt;29,4 Pa/cm2 Kolor niebieski. Pakowana po 50 szt. w kartonik w formie podajnika</t>
  </si>
  <si>
    <t>Nr katalogowy</t>
  </si>
  <si>
    <t>Jednostka miary</t>
  </si>
  <si>
    <t>Cena jednostkowa netto</t>
  </si>
  <si>
    <t>VAT %</t>
  </si>
  <si>
    <t>Wartość VAT</t>
  </si>
  <si>
    <t>Cena jednostkowa brutto</t>
  </si>
  <si>
    <t>a</t>
  </si>
  <si>
    <t>b</t>
  </si>
  <si>
    <t>d</t>
  </si>
  <si>
    <t>f = g : a</t>
  </si>
  <si>
    <t>g = c + e</t>
  </si>
  <si>
    <t>RAZEM:</t>
  </si>
  <si>
    <r>
      <t xml:space="preserve">c = a </t>
    </r>
    <r>
      <rPr>
        <b/>
        <i/>
        <sz val="8"/>
        <rFont val="Arial"/>
        <family val="2"/>
        <charset val="238"/>
      </rPr>
      <t>x</t>
    </r>
    <r>
      <rPr>
        <b/>
        <i/>
        <sz val="9"/>
        <rFont val="Arial"/>
        <family val="2"/>
        <charset val="238"/>
      </rPr>
      <t xml:space="preserve"> b</t>
    </r>
  </si>
  <si>
    <r>
      <t xml:space="preserve">e = c </t>
    </r>
    <r>
      <rPr>
        <b/>
        <i/>
        <sz val="8"/>
        <rFont val="Arial"/>
        <family val="2"/>
        <charset val="238"/>
      </rPr>
      <t>x</t>
    </r>
    <r>
      <rPr>
        <b/>
        <i/>
        <sz val="9"/>
        <rFont val="Arial"/>
        <family val="2"/>
        <charset val="238"/>
      </rPr>
      <t xml:space="preserve"> d</t>
    </r>
  </si>
  <si>
    <t>Nr katalogowy, producent</t>
  </si>
  <si>
    <t>Pakiet nr 3 - Maski chirurgiczne jednorazowego użytku cpv: 33199000-1</t>
  </si>
  <si>
    <t>Pakiet nr 5 - Maski jednorazowego użytku typu FFP2 bez zaworu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</si>
</sst>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0.000"/>
  </numFmts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 CE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i/>
      <sz val="8"/>
      <color theme="1"/>
      <name val="Arial"/>
      <family val="2"/>
      <charset val="238"/>
    </font>
    <font>
      <sz val="11"/>
      <color rgb="FF3F3F76"/>
      <name val="Calibri"/>
      <family val="2"/>
      <charset val="238"/>
    </font>
    <font>
      <b/>
      <sz val="9"/>
      <name val="Arial"/>
      <family val="2"/>
      <charset val="238"/>
    </font>
    <font>
      <sz val="11"/>
      <color rgb="FF006100"/>
      <name val="Calibri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rgb="FF3F3F3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D9D9D9"/>
      </patternFill>
    </fill>
    <fill>
      <patternFill patternType="solid">
        <fgColor rgb="FFFFF2CC"/>
        <bgColor rgb="FFF2F2F2"/>
      </patternFill>
    </fill>
    <fill>
      <patternFill patternType="solid">
        <fgColor rgb="FFC6EFCE"/>
        <bgColor rgb="FFD9D9D9"/>
      </patternFill>
    </fill>
    <fill>
      <patternFill patternType="solid">
        <fgColor rgb="FFF2F2F2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rgb="FF7F7F7F"/>
      </right>
      <top style="medium">
        <color auto="1"/>
      </top>
      <bottom/>
      <diagonal/>
    </border>
    <border>
      <left style="thin">
        <color rgb="FF7F7F7F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7F7F7F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medium">
        <color auto="1"/>
      </top>
      <bottom/>
      <diagonal/>
    </border>
    <border>
      <left style="thin">
        <color rgb="FF7F7F7F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>
      <alignment horizontal="center" textRotation="90"/>
    </xf>
    <xf numFmtId="0" fontId="7" fillId="0" borderId="0"/>
    <xf numFmtId="0" fontId="8" fillId="0" borderId="0"/>
    <xf numFmtId="164" fontId="9" fillId="0" borderId="0"/>
    <xf numFmtId="0" fontId="13" fillId="3" borderId="8" applyProtection="0"/>
    <xf numFmtId="0" fontId="15" fillId="5" borderId="0" applyBorder="0" applyProtection="0"/>
    <xf numFmtId="0" fontId="18" fillId="6" borderId="9" applyProtection="0"/>
  </cellStyleXfs>
  <cellXfs count="76">
    <xf numFmtId="0" fontId="0" fillId="0" borderId="0" xfId="0"/>
    <xf numFmtId="4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4" fontId="2" fillId="0" borderId="0" xfId="1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12" fillId="0" borderId="0" xfId="0" applyFont="1"/>
    <xf numFmtId="0" fontId="3" fillId="0" borderId="0" xfId="0" applyFont="1" applyAlignment="1">
      <alignment horizontal="left" vertical="center" wrapText="1"/>
    </xf>
    <xf numFmtId="4" fontId="2" fillId="2" borderId="0" xfId="1" applyNumberFormat="1" applyFont="1" applyFill="1" applyAlignment="1">
      <alignment horizontal="center" vertical="center"/>
    </xf>
    <xf numFmtId="0" fontId="2" fillId="4" borderId="10" xfId="6" applyFont="1" applyFill="1" applyBorder="1" applyAlignment="1" applyProtection="1">
      <alignment horizontal="center" vertical="center" wrapText="1"/>
    </xf>
    <xf numFmtId="0" fontId="14" fillId="4" borderId="12" xfId="6" applyFont="1" applyFill="1" applyBorder="1" applyAlignment="1" applyProtection="1">
      <alignment horizontal="center" vertical="center" wrapText="1"/>
    </xf>
    <xf numFmtId="0" fontId="14" fillId="4" borderId="13" xfId="6" applyFont="1" applyFill="1" applyBorder="1" applyAlignment="1" applyProtection="1">
      <alignment horizontal="center" vertical="center" wrapText="1"/>
    </xf>
    <xf numFmtId="0" fontId="14" fillId="4" borderId="14" xfId="6" applyFont="1" applyFill="1" applyBorder="1" applyAlignment="1" applyProtection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1" xfId="6" applyFont="1" applyFill="1" applyBorder="1" applyAlignment="1" applyProtection="1">
      <alignment horizontal="center" vertical="center" wrapText="1"/>
    </xf>
    <xf numFmtId="0" fontId="14" fillId="5" borderId="15" xfId="7" applyFont="1" applyBorder="1" applyAlignment="1" applyProtection="1">
      <alignment horizontal="center" vertical="center" wrapText="1"/>
    </xf>
    <xf numFmtId="0" fontId="14" fillId="4" borderId="18" xfId="6" applyFont="1" applyFill="1" applyBorder="1" applyAlignment="1" applyProtection="1">
      <alignment horizontal="center" vertical="center" wrapText="1"/>
    </xf>
    <xf numFmtId="0" fontId="16" fillId="4" borderId="18" xfId="6" applyFont="1" applyFill="1" applyBorder="1" applyAlignment="1" applyProtection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5" borderId="18" xfId="7" applyFont="1" applyBorder="1" applyAlignment="1" applyProtection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2" fontId="3" fillId="0" borderId="4" xfId="0" applyNumberFormat="1" applyFont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9" fontId="3" fillId="6" borderId="3" xfId="8" applyNumberFormat="1" applyFont="1" applyBorder="1" applyAlignment="1" applyProtection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2" fontId="3" fillId="6" borderId="20" xfId="0" applyNumberFormat="1" applyFont="1" applyFill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6" borderId="22" xfId="0" applyFont="1" applyFill="1" applyBorder="1" applyAlignment="1">
      <alignment horizontal="center" vertical="center" wrapText="1"/>
    </xf>
    <xf numFmtId="12" fontId="3" fillId="0" borderId="2" xfId="0" applyNumberFormat="1" applyFont="1" applyBorder="1" applyAlignment="1">
      <alignment horizontal="center" vertical="center" wrapText="1"/>
    </xf>
    <xf numFmtId="2" fontId="3" fillId="6" borderId="22" xfId="0" applyNumberFormat="1" applyFont="1" applyFill="1" applyBorder="1" applyAlignment="1">
      <alignment horizontal="center" vertical="center" wrapText="1"/>
    </xf>
    <xf numFmtId="165" fontId="2" fillId="0" borderId="2" xfId="8" applyNumberFormat="1" applyFont="1" applyFill="1" applyBorder="1" applyAlignment="1" applyProtection="1">
      <alignment horizontal="center" vertical="center" wrapText="1"/>
    </xf>
    <xf numFmtId="2" fontId="3" fillId="6" borderId="2" xfId="0" applyNumberFormat="1" applyFont="1" applyFill="1" applyBorder="1" applyAlignment="1">
      <alignment horizontal="center" vertical="center" wrapText="1"/>
    </xf>
    <xf numFmtId="2" fontId="3" fillId="6" borderId="23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0" fillId="0" borderId="2" xfId="0" applyBorder="1"/>
    <xf numFmtId="0" fontId="0" fillId="0" borderId="4" xfId="0" applyBorder="1"/>
    <xf numFmtId="0" fontId="3" fillId="0" borderId="4" xfId="0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3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" fillId="4" borderId="16" xfId="6" applyFont="1" applyFill="1" applyBorder="1" applyAlignment="1" applyProtection="1">
      <alignment horizontal="center" vertical="center" wrapText="1"/>
    </xf>
    <xf numFmtId="0" fontId="2" fillId="4" borderId="17" xfId="6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wrapText="1"/>
    </xf>
    <xf numFmtId="0" fontId="2" fillId="2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/>
    </xf>
  </cellXfs>
  <cellStyles count="9">
    <cellStyle name="Excel Built-in Good" xfId="7" xr:uid="{A8910EC9-03F1-43F1-961E-BF955199C346}"/>
    <cellStyle name="Excel Built-in Input" xfId="6" xr:uid="{543A89F9-AE0B-4A24-9681-8BED8AE3162F}"/>
    <cellStyle name="Excel Built-in Output" xfId="8" xr:uid="{0732B61B-E48C-4A6C-B402-42EAF251B40F}"/>
    <cellStyle name="Heading1" xfId="2" xr:uid="{207640E9-3B5C-4E8C-834B-C3DF04821CBC}"/>
    <cellStyle name="Normal 2" xfId="3" xr:uid="{434AF797-DE5D-4115-9C54-6D3E74CA48B0}"/>
    <cellStyle name="Normalny" xfId="0" builtinId="0"/>
    <cellStyle name="Normalny 2" xfId="4" xr:uid="{61939CCB-41B7-4492-BE7B-EE86D7AE37E2}"/>
    <cellStyle name="Normalny 3" xfId="1" xr:uid="{2FEE4C41-1E97-45A5-9699-0863EDA94957}"/>
    <cellStyle name="Result2" xfId="5" xr:uid="{948BADFC-6384-467B-A3A6-8E2191FEC4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16F1-2671-4B74-86B7-2CD1BFD9BC3C}">
  <sheetPr>
    <pageSetUpPr fitToPage="1"/>
  </sheetPr>
  <dimension ref="A1:K41"/>
  <sheetViews>
    <sheetView workbookViewId="0">
      <selection activeCell="N13" sqref="N13"/>
    </sheetView>
  </sheetViews>
  <sheetFormatPr defaultRowHeight="12.75" x14ac:dyDescent="0.2"/>
  <cols>
    <col min="1" max="1" width="4.5703125" customWidth="1"/>
    <col min="2" max="2" width="24.42578125" customWidth="1"/>
    <col min="3" max="3" width="33.7109375" customWidth="1"/>
    <col min="4" max="4" width="10.42578125" customWidth="1"/>
    <col min="5" max="5" width="8.42578125" customWidth="1"/>
    <col min="6" max="6" width="12.85546875" customWidth="1"/>
    <col min="7" max="7" width="12.42578125" customWidth="1"/>
    <col min="8" max="8" width="14.7109375" customWidth="1"/>
    <col min="9" max="9" width="9.7109375" customWidth="1"/>
    <col min="10" max="10" width="12.140625" customWidth="1"/>
    <col min="11" max="11" width="13.28515625" customWidth="1"/>
  </cols>
  <sheetData>
    <row r="1" spans="1:11" x14ac:dyDescent="0.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1" t="s">
        <v>51</v>
      </c>
    </row>
    <row r="2" spans="1:11" ht="13.5" thickBot="1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38.25" customHeight="1" thickBot="1" x14ac:dyDescent="0.25">
      <c r="A3" s="16" t="s">
        <v>2</v>
      </c>
      <c r="B3" s="17" t="s">
        <v>74</v>
      </c>
      <c r="C3" s="17" t="s">
        <v>37</v>
      </c>
      <c r="D3" s="18" t="s">
        <v>61</v>
      </c>
      <c r="E3" s="19" t="s">
        <v>38</v>
      </c>
      <c r="F3" s="19" t="s">
        <v>62</v>
      </c>
      <c r="G3" s="19" t="s">
        <v>39</v>
      </c>
      <c r="H3" s="20" t="s">
        <v>63</v>
      </c>
      <c r="I3" s="19" t="s">
        <v>64</v>
      </c>
      <c r="J3" s="21" t="s">
        <v>65</v>
      </c>
      <c r="K3" s="22" t="s">
        <v>40</v>
      </c>
    </row>
    <row r="4" spans="1:11" ht="25.5" customHeight="1" thickBot="1" x14ac:dyDescent="0.25">
      <c r="A4" s="61"/>
      <c r="B4" s="62"/>
      <c r="C4" s="23"/>
      <c r="D4" s="23"/>
      <c r="E4" s="24" t="s">
        <v>66</v>
      </c>
      <c r="F4" s="24" t="s">
        <v>67</v>
      </c>
      <c r="G4" s="24" t="s">
        <v>72</v>
      </c>
      <c r="H4" s="25" t="s">
        <v>68</v>
      </c>
      <c r="I4" s="24" t="s">
        <v>73</v>
      </c>
      <c r="J4" s="24" t="s">
        <v>69</v>
      </c>
      <c r="K4" s="26" t="s">
        <v>70</v>
      </c>
    </row>
    <row r="5" spans="1:11" ht="25.5" x14ac:dyDescent="0.2">
      <c r="A5" s="27">
        <v>1</v>
      </c>
      <c r="B5" s="46"/>
      <c r="C5" s="47" t="s">
        <v>3</v>
      </c>
      <c r="D5" s="28" t="s">
        <v>4</v>
      </c>
      <c r="E5" s="29">
        <v>1500</v>
      </c>
      <c r="F5" s="30"/>
      <c r="G5" s="31"/>
      <c r="H5" s="32">
        <v>0.08</v>
      </c>
      <c r="I5" s="33">
        <f>G5*H5</f>
        <v>0</v>
      </c>
      <c r="J5" s="33">
        <f>K5/E5</f>
        <v>0</v>
      </c>
      <c r="K5" s="34">
        <f>G5+I5</f>
        <v>0</v>
      </c>
    </row>
    <row r="6" spans="1:11" ht="38.25" x14ac:dyDescent="0.2">
      <c r="A6" s="35">
        <v>2</v>
      </c>
      <c r="B6" s="45"/>
      <c r="C6" s="2" t="s">
        <v>5</v>
      </c>
      <c r="D6" s="28" t="s">
        <v>4</v>
      </c>
      <c r="E6" s="38">
        <v>300</v>
      </c>
      <c r="F6" s="39"/>
      <c r="G6" s="40"/>
      <c r="H6" s="32">
        <v>0.08</v>
      </c>
      <c r="I6" s="41">
        <f t="shared" ref="I6:I8" si="0">G6*H6</f>
        <v>0</v>
      </c>
      <c r="J6" s="41">
        <f t="shared" ref="J6:J8" si="1">K6/E6</f>
        <v>0</v>
      </c>
      <c r="K6" s="42">
        <f t="shared" ref="K6:K8" si="2">G6+I6</f>
        <v>0</v>
      </c>
    </row>
    <row r="7" spans="1:11" ht="38.25" x14ac:dyDescent="0.2">
      <c r="A7" s="35">
        <v>3</v>
      </c>
      <c r="B7" s="45"/>
      <c r="C7" s="2" t="s">
        <v>6</v>
      </c>
      <c r="D7" s="28" t="s">
        <v>4</v>
      </c>
      <c r="E7" s="38">
        <v>300</v>
      </c>
      <c r="F7" s="39"/>
      <c r="G7" s="40"/>
      <c r="H7" s="32">
        <v>0.08</v>
      </c>
      <c r="I7" s="41">
        <f t="shared" si="0"/>
        <v>0</v>
      </c>
      <c r="J7" s="41">
        <f t="shared" si="1"/>
        <v>0</v>
      </c>
      <c r="K7" s="42">
        <f t="shared" si="2"/>
        <v>0</v>
      </c>
    </row>
    <row r="8" spans="1:11" ht="40.5" customHeight="1" x14ac:dyDescent="0.2">
      <c r="A8" s="35">
        <v>4</v>
      </c>
      <c r="B8" s="45"/>
      <c r="C8" s="2" t="s">
        <v>7</v>
      </c>
      <c r="D8" s="28" t="s">
        <v>4</v>
      </c>
      <c r="E8" s="38">
        <v>15000</v>
      </c>
      <c r="F8" s="39"/>
      <c r="G8" s="40"/>
      <c r="H8" s="32">
        <v>0.08</v>
      </c>
      <c r="I8" s="41">
        <f t="shared" si="0"/>
        <v>0</v>
      </c>
      <c r="J8" s="41">
        <f t="shared" si="1"/>
        <v>0</v>
      </c>
      <c r="K8" s="42">
        <f t="shared" si="2"/>
        <v>0</v>
      </c>
    </row>
    <row r="9" spans="1:11" ht="13.5" customHeight="1" x14ac:dyDescent="0.2">
      <c r="A9" s="63" t="s">
        <v>71</v>
      </c>
      <c r="B9" s="64"/>
      <c r="C9" s="64"/>
      <c r="D9" s="64"/>
      <c r="E9" s="64"/>
      <c r="F9" s="65"/>
      <c r="G9" s="43">
        <f>SUM(G5:G8)</f>
        <v>0</v>
      </c>
      <c r="H9" s="36"/>
      <c r="I9" s="44">
        <f>SUM(I5:I8)</f>
        <v>0</v>
      </c>
      <c r="J9" s="36"/>
      <c r="K9" s="44">
        <f>SUM(K5:K8)</f>
        <v>0</v>
      </c>
    </row>
    <row r="10" spans="1:11" ht="12.75" customHeight="1" x14ac:dyDescent="0.2">
      <c r="A10" s="60" t="s">
        <v>8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56" t="s">
        <v>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27" customHeight="1" x14ac:dyDescent="0.2">
      <c r="A12" s="3"/>
      <c r="B12" s="54" t="s">
        <v>10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26.25" customHeight="1" x14ac:dyDescent="0.2">
      <c r="A13" s="3"/>
      <c r="B13" s="55" t="s">
        <v>11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30" customHeight="1" x14ac:dyDescent="0.2">
      <c r="A14" s="3"/>
      <c r="B14" s="54" t="s">
        <v>12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18.75" customHeight="1" x14ac:dyDescent="0.2">
      <c r="A15" s="3"/>
      <c r="B15" s="54" t="s">
        <v>13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ht="12.75" customHeight="1" x14ac:dyDescent="0.2">
      <c r="A16" s="56" t="s">
        <v>14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ht="12.75" customHeight="1" x14ac:dyDescent="0.2">
      <c r="A17" s="14"/>
      <c r="B17" s="54" t="s">
        <v>15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4"/>
      <c r="B18" s="54" t="s">
        <v>16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ht="38.25" customHeight="1" x14ac:dyDescent="0.2">
      <c r="A19" s="4"/>
      <c r="B19" s="54" t="s">
        <v>17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2">
      <c r="A20" s="4"/>
      <c r="B20" s="54" t="s">
        <v>18</v>
      </c>
      <c r="C20" s="54"/>
      <c r="D20" s="54"/>
      <c r="E20" s="54"/>
      <c r="F20" s="54"/>
      <c r="G20" s="54"/>
      <c r="H20" s="54"/>
      <c r="I20" s="54"/>
      <c r="J20" s="54"/>
      <c r="K20" s="54"/>
    </row>
    <row r="21" spans="1:11" x14ac:dyDescent="0.2">
      <c r="A21" s="4"/>
      <c r="B21" s="54" t="s">
        <v>19</v>
      </c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2">
      <c r="A22" s="4"/>
      <c r="B22" s="57" t="s">
        <v>20</v>
      </c>
      <c r="C22" s="57"/>
      <c r="D22" s="57"/>
      <c r="E22" s="57"/>
      <c r="F22" s="57"/>
      <c r="G22" s="57"/>
      <c r="H22" s="57"/>
      <c r="I22" s="57"/>
      <c r="J22" s="57"/>
      <c r="K22" s="57"/>
    </row>
    <row r="23" spans="1:11" x14ac:dyDescent="0.2">
      <c r="A23" s="4"/>
      <c r="B23" s="54" t="s">
        <v>21</v>
      </c>
      <c r="C23" s="54"/>
      <c r="D23" s="54"/>
      <c r="E23" s="54"/>
      <c r="F23" s="54"/>
      <c r="G23" s="54"/>
      <c r="H23" s="54"/>
      <c r="I23" s="54"/>
      <c r="J23" s="54"/>
      <c r="K23" s="54"/>
    </row>
    <row r="24" spans="1:11" x14ac:dyDescent="0.2">
      <c r="A24" s="4"/>
      <c r="B24" s="54" t="s">
        <v>13</v>
      </c>
      <c r="C24" s="54"/>
      <c r="D24" s="54"/>
      <c r="E24" s="54"/>
      <c r="F24" s="54"/>
      <c r="G24" s="54"/>
      <c r="H24" s="54"/>
      <c r="I24" s="54"/>
      <c r="J24" s="54"/>
      <c r="K24" s="54"/>
    </row>
    <row r="25" spans="1:11" x14ac:dyDescent="0.2">
      <c r="A25" s="56" t="s">
        <v>22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11" x14ac:dyDescent="0.2">
      <c r="A26" s="4"/>
      <c r="B26" s="54" t="s">
        <v>15</v>
      </c>
      <c r="C26" s="54"/>
      <c r="D26" s="54"/>
      <c r="E26" s="54"/>
      <c r="F26" s="54"/>
      <c r="G26" s="54"/>
      <c r="H26" s="54"/>
      <c r="I26" s="54"/>
      <c r="J26" s="54"/>
      <c r="K26" s="54"/>
    </row>
    <row r="27" spans="1:11" x14ac:dyDescent="0.2">
      <c r="A27" s="4"/>
      <c r="B27" s="54" t="s">
        <v>16</v>
      </c>
      <c r="C27" s="54"/>
      <c r="D27" s="54"/>
      <c r="E27" s="54"/>
      <c r="F27" s="54"/>
      <c r="G27" s="54"/>
      <c r="H27" s="54"/>
      <c r="I27" s="54"/>
      <c r="J27" s="54"/>
      <c r="K27" s="54"/>
    </row>
    <row r="28" spans="1:11" ht="27.75" customHeight="1" x14ac:dyDescent="0.2">
      <c r="A28" s="4"/>
      <c r="B28" s="54" t="s">
        <v>23</v>
      </c>
      <c r="C28" s="54"/>
      <c r="D28" s="54"/>
      <c r="E28" s="54"/>
      <c r="F28" s="54"/>
      <c r="G28" s="54"/>
      <c r="H28" s="54"/>
      <c r="I28" s="54"/>
      <c r="J28" s="54"/>
      <c r="K28" s="54"/>
    </row>
    <row r="29" spans="1:11" x14ac:dyDescent="0.2">
      <c r="A29" s="4"/>
      <c r="B29" s="54" t="s">
        <v>18</v>
      </c>
      <c r="C29" s="54"/>
      <c r="D29" s="54"/>
      <c r="E29" s="54"/>
      <c r="F29" s="54"/>
      <c r="G29" s="54"/>
      <c r="H29" s="54"/>
      <c r="I29" s="54"/>
      <c r="J29" s="54"/>
      <c r="K29" s="54"/>
    </row>
    <row r="30" spans="1:11" x14ac:dyDescent="0.2">
      <c r="A30" s="4"/>
      <c r="B30" s="54" t="s">
        <v>19</v>
      </c>
      <c r="C30" s="54"/>
      <c r="D30" s="54"/>
      <c r="E30" s="54"/>
      <c r="F30" s="54"/>
      <c r="G30" s="54"/>
      <c r="H30" s="54"/>
      <c r="I30" s="54"/>
      <c r="J30" s="54"/>
      <c r="K30" s="54"/>
    </row>
    <row r="31" spans="1:11" x14ac:dyDescent="0.2">
      <c r="A31" s="4"/>
      <c r="B31" s="57" t="s">
        <v>24</v>
      </c>
      <c r="C31" s="57"/>
      <c r="D31" s="57"/>
      <c r="E31" s="57"/>
      <c r="F31" s="57"/>
      <c r="G31" s="57"/>
      <c r="H31" s="57"/>
      <c r="I31" s="57"/>
      <c r="J31" s="57"/>
      <c r="K31" s="57"/>
    </row>
    <row r="32" spans="1:11" x14ac:dyDescent="0.2">
      <c r="A32" s="4"/>
      <c r="B32" s="57" t="s">
        <v>25</v>
      </c>
      <c r="C32" s="57"/>
      <c r="D32" s="57"/>
      <c r="E32" s="57"/>
      <c r="F32" s="57"/>
      <c r="G32" s="57"/>
      <c r="H32" s="57"/>
      <c r="I32" s="57"/>
      <c r="J32" s="57"/>
      <c r="K32" s="57"/>
    </row>
    <row r="33" spans="1:11" ht="32.25" customHeight="1" x14ac:dyDescent="0.2">
      <c r="A33" s="4"/>
      <c r="B33" s="54" t="s">
        <v>26</v>
      </c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53" t="s">
        <v>27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109.5" customHeight="1" x14ac:dyDescent="0.2">
      <c r="A35" s="4"/>
      <c r="B35" s="54" t="s">
        <v>28</v>
      </c>
      <c r="C35" s="54"/>
      <c r="D35" s="54"/>
      <c r="E35" s="54"/>
      <c r="F35" s="54"/>
      <c r="G35" s="54"/>
      <c r="H35" s="54"/>
      <c r="I35" s="54"/>
      <c r="J35" s="54"/>
      <c r="K35" s="54"/>
    </row>
    <row r="36" spans="1:11" x14ac:dyDescent="0.2">
      <c r="A36" s="5"/>
      <c r="B36" s="5"/>
      <c r="C36" s="5"/>
      <c r="D36" s="5"/>
      <c r="E36" s="5"/>
      <c r="F36" s="6"/>
      <c r="G36" s="6"/>
      <c r="H36" s="5"/>
      <c r="I36" s="6"/>
      <c r="J36" s="6"/>
      <c r="K36" s="6"/>
    </row>
    <row r="38" spans="1:11" x14ac:dyDescent="0.2">
      <c r="A38" t="s">
        <v>53</v>
      </c>
    </row>
    <row r="39" spans="1:11" x14ac:dyDescent="0.2">
      <c r="D39" s="13" t="s">
        <v>54</v>
      </c>
    </row>
    <row r="40" spans="1:11" x14ac:dyDescent="0.2">
      <c r="D40" s="13" t="s">
        <v>55</v>
      </c>
    </row>
    <row r="41" spans="1:11" x14ac:dyDescent="0.2">
      <c r="D41" s="13" t="s">
        <v>56</v>
      </c>
    </row>
  </sheetData>
  <mergeCells count="30">
    <mergeCell ref="A1:J1"/>
    <mergeCell ref="A2:K2"/>
    <mergeCell ref="A10:K10"/>
    <mergeCell ref="A11:K11"/>
    <mergeCell ref="B12:K12"/>
    <mergeCell ref="A4:B4"/>
    <mergeCell ref="A9:F9"/>
    <mergeCell ref="B35:K35"/>
    <mergeCell ref="B30:K30"/>
    <mergeCell ref="B19:K19"/>
    <mergeCell ref="B20:K20"/>
    <mergeCell ref="B21:K21"/>
    <mergeCell ref="B22:K22"/>
    <mergeCell ref="B23:K23"/>
    <mergeCell ref="B24:K24"/>
    <mergeCell ref="A25:K25"/>
    <mergeCell ref="B26:K26"/>
    <mergeCell ref="B27:K27"/>
    <mergeCell ref="B28:K28"/>
    <mergeCell ref="B29:K29"/>
    <mergeCell ref="B31:K31"/>
    <mergeCell ref="B32:K32"/>
    <mergeCell ref="B33:K33"/>
    <mergeCell ref="A34:K34"/>
    <mergeCell ref="B18:K18"/>
    <mergeCell ref="B13:K13"/>
    <mergeCell ref="B14:K14"/>
    <mergeCell ref="B15:K15"/>
    <mergeCell ref="A16:K16"/>
    <mergeCell ref="B17:K17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BE99-2D66-4549-9368-C05D756E57FC}">
  <sheetPr>
    <pageSetUpPr fitToPage="1"/>
  </sheetPr>
  <dimension ref="A1:K19"/>
  <sheetViews>
    <sheetView workbookViewId="0">
      <selection activeCell="A10" sqref="A10:K10"/>
    </sheetView>
  </sheetViews>
  <sheetFormatPr defaultRowHeight="12.75" x14ac:dyDescent="0.2"/>
  <cols>
    <col min="2" max="2" width="18" customWidth="1"/>
    <col min="3" max="3" width="24.7109375" customWidth="1"/>
    <col min="4" max="4" width="11.28515625" customWidth="1"/>
    <col min="7" max="7" width="10.140625" bestFit="1" customWidth="1"/>
    <col min="10" max="10" width="9.140625" customWidth="1"/>
    <col min="11" max="11" width="10.140625" bestFit="1" customWidth="1"/>
  </cols>
  <sheetData>
    <row r="1" spans="1:1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7" t="s">
        <v>51</v>
      </c>
    </row>
    <row r="2" spans="1:1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7"/>
    </row>
    <row r="3" spans="1:11" ht="13.5" thickBot="1" x14ac:dyDescent="0.25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38.25" customHeight="1" thickBot="1" x14ac:dyDescent="0.25">
      <c r="A4" s="16" t="s">
        <v>2</v>
      </c>
      <c r="B4" s="17" t="s">
        <v>74</v>
      </c>
      <c r="C4" s="17" t="s">
        <v>37</v>
      </c>
      <c r="D4" s="18" t="s">
        <v>61</v>
      </c>
      <c r="E4" s="19" t="s">
        <v>38</v>
      </c>
      <c r="F4" s="19" t="s">
        <v>62</v>
      </c>
      <c r="G4" s="19" t="s">
        <v>39</v>
      </c>
      <c r="H4" s="20" t="s">
        <v>63</v>
      </c>
      <c r="I4" s="19" t="s">
        <v>64</v>
      </c>
      <c r="J4" s="21" t="s">
        <v>65</v>
      </c>
      <c r="K4" s="22" t="s">
        <v>40</v>
      </c>
    </row>
    <row r="5" spans="1:11" ht="25.5" customHeight="1" thickBot="1" x14ac:dyDescent="0.25">
      <c r="A5" s="61"/>
      <c r="B5" s="62"/>
      <c r="C5" s="23"/>
      <c r="D5" s="23"/>
      <c r="E5" s="24" t="s">
        <v>66</v>
      </c>
      <c r="F5" s="24" t="s">
        <v>67</v>
      </c>
      <c r="G5" s="24" t="s">
        <v>72</v>
      </c>
      <c r="H5" s="25" t="s">
        <v>68</v>
      </c>
      <c r="I5" s="24" t="s">
        <v>73</v>
      </c>
      <c r="J5" s="24" t="s">
        <v>69</v>
      </c>
      <c r="K5" s="26" t="s">
        <v>70</v>
      </c>
    </row>
    <row r="6" spans="1:11" ht="38.25" customHeight="1" x14ac:dyDescent="0.2">
      <c r="A6" s="27">
        <v>1</v>
      </c>
      <c r="B6" s="46"/>
      <c r="C6" s="47" t="s">
        <v>30</v>
      </c>
      <c r="D6" s="28" t="s">
        <v>31</v>
      </c>
      <c r="E6" s="29">
        <v>4000</v>
      </c>
      <c r="F6" s="30"/>
      <c r="G6" s="31"/>
      <c r="H6" s="32">
        <v>0.08</v>
      </c>
      <c r="I6" s="33">
        <f>G6*H6</f>
        <v>0</v>
      </c>
      <c r="J6" s="33">
        <f>K6/E6</f>
        <v>0</v>
      </c>
      <c r="K6" s="34">
        <f>G6+I6</f>
        <v>0</v>
      </c>
    </row>
    <row r="7" spans="1:11" ht="38.25" x14ac:dyDescent="0.2">
      <c r="A7" s="35">
        <v>2</v>
      </c>
      <c r="B7" s="45"/>
      <c r="C7" s="2" t="s">
        <v>32</v>
      </c>
      <c r="D7" s="37" t="s">
        <v>31</v>
      </c>
      <c r="E7" s="38">
        <v>15000</v>
      </c>
      <c r="F7" s="39"/>
      <c r="G7" s="40"/>
      <c r="H7" s="32">
        <v>0.08</v>
      </c>
      <c r="I7" s="41">
        <f t="shared" ref="I7" si="0">G7*H7</f>
        <v>0</v>
      </c>
      <c r="J7" s="41">
        <f t="shared" ref="J7" si="1">K7/E7</f>
        <v>0</v>
      </c>
      <c r="K7" s="42">
        <f t="shared" ref="K7" si="2">G7+I7</f>
        <v>0</v>
      </c>
    </row>
    <row r="8" spans="1:11" x14ac:dyDescent="0.2">
      <c r="A8" s="63" t="s">
        <v>71</v>
      </c>
      <c r="B8" s="64"/>
      <c r="C8" s="64"/>
      <c r="D8" s="64"/>
      <c r="E8" s="64"/>
      <c r="F8" s="65"/>
      <c r="G8" s="43">
        <f>SUM(G6:G7)</f>
        <v>0</v>
      </c>
      <c r="H8" s="36"/>
      <c r="I8" s="44">
        <f>SUM(I6:I7)</f>
        <v>0</v>
      </c>
      <c r="J8" s="36"/>
      <c r="K8" s="44">
        <f>SUM(K6:K7)</f>
        <v>0</v>
      </c>
    </row>
    <row r="9" spans="1:11" ht="12.75" customHeight="1" x14ac:dyDescent="0.2">
      <c r="A9" s="70" t="s">
        <v>8</v>
      </c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11" x14ac:dyDescent="0.2">
      <c r="A10" s="71" t="s">
        <v>33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ht="108" customHeight="1" x14ac:dyDescent="0.2">
      <c r="A11" s="66" t="s">
        <v>34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67" t="s">
        <v>36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 ht="84.75" customHeight="1" x14ac:dyDescent="0.2">
      <c r="A14" s="66" t="s">
        <v>35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6" spans="1:11" x14ac:dyDescent="0.2">
      <c r="A16" t="s">
        <v>53</v>
      </c>
    </row>
    <row r="17" spans="5:5" x14ac:dyDescent="0.2">
      <c r="E17" s="13" t="s">
        <v>54</v>
      </c>
    </row>
    <row r="18" spans="5:5" x14ac:dyDescent="0.2">
      <c r="E18" s="13" t="s">
        <v>55</v>
      </c>
    </row>
    <row r="19" spans="5:5" x14ac:dyDescent="0.2">
      <c r="E19" s="13" t="s">
        <v>56</v>
      </c>
    </row>
  </sheetData>
  <mergeCells count="9">
    <mergeCell ref="A11:K11"/>
    <mergeCell ref="A13:K13"/>
    <mergeCell ref="A14:K14"/>
    <mergeCell ref="A1:J1"/>
    <mergeCell ref="A3:K3"/>
    <mergeCell ref="A9:K9"/>
    <mergeCell ref="A10:K10"/>
    <mergeCell ref="A5:B5"/>
    <mergeCell ref="A8:F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D602-1B22-457F-8BDB-53A7866B69CC}">
  <sheetPr>
    <pageSetUpPr fitToPage="1"/>
  </sheetPr>
  <dimension ref="A1:K14"/>
  <sheetViews>
    <sheetView tabSelected="1" workbookViewId="0">
      <selection activeCell="M18" sqref="M18"/>
    </sheetView>
  </sheetViews>
  <sheetFormatPr defaultRowHeight="12.75" x14ac:dyDescent="0.2"/>
  <cols>
    <col min="2" max="2" width="54" customWidth="1"/>
    <col min="3" max="3" width="15" customWidth="1"/>
    <col min="4" max="4" width="10.42578125" customWidth="1"/>
    <col min="6" max="6" width="13.7109375" customWidth="1"/>
    <col min="10" max="10" width="11.85546875" customWidth="1"/>
    <col min="11" max="11" width="12.5703125" customWidth="1"/>
  </cols>
  <sheetData>
    <row r="1" spans="1:1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10" t="s">
        <v>51</v>
      </c>
    </row>
    <row r="2" spans="1:11" ht="13.5" thickBot="1" x14ac:dyDescent="0.25">
      <c r="A2" s="69" t="s">
        <v>75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36.75" thickBot="1" x14ac:dyDescent="0.25">
      <c r="A3" s="16" t="s">
        <v>2</v>
      </c>
      <c r="B3" s="17" t="s">
        <v>37</v>
      </c>
      <c r="C3" s="17" t="s">
        <v>60</v>
      </c>
      <c r="D3" s="18" t="s">
        <v>61</v>
      </c>
      <c r="E3" s="19" t="s">
        <v>38</v>
      </c>
      <c r="F3" s="19" t="s">
        <v>62</v>
      </c>
      <c r="G3" s="19" t="s">
        <v>39</v>
      </c>
      <c r="H3" s="20" t="s">
        <v>63</v>
      </c>
      <c r="I3" s="19" t="s">
        <v>64</v>
      </c>
      <c r="J3" s="21" t="s">
        <v>65</v>
      </c>
      <c r="K3" s="22" t="s">
        <v>40</v>
      </c>
    </row>
    <row r="4" spans="1:11" ht="35.25" customHeight="1" thickBot="1" x14ac:dyDescent="0.25">
      <c r="A4" s="61"/>
      <c r="B4" s="62"/>
      <c r="C4" s="23"/>
      <c r="D4" s="23"/>
      <c r="E4" s="24" t="s">
        <v>66</v>
      </c>
      <c r="F4" s="24" t="s">
        <v>67</v>
      </c>
      <c r="G4" s="24" t="s">
        <v>72</v>
      </c>
      <c r="H4" s="25" t="s">
        <v>68</v>
      </c>
      <c r="I4" s="24" t="s">
        <v>73</v>
      </c>
      <c r="J4" s="24" t="s">
        <v>69</v>
      </c>
      <c r="K4" s="26" t="s">
        <v>70</v>
      </c>
    </row>
    <row r="5" spans="1:11" ht="78.75" customHeight="1" x14ac:dyDescent="0.2">
      <c r="A5" s="27">
        <v>1</v>
      </c>
      <c r="B5" s="47" t="s">
        <v>41</v>
      </c>
      <c r="C5" s="47"/>
      <c r="D5" s="28" t="s">
        <v>4</v>
      </c>
      <c r="E5" s="29">
        <v>5000</v>
      </c>
      <c r="F5" s="30"/>
      <c r="G5" s="31"/>
      <c r="H5" s="32">
        <v>0.08</v>
      </c>
      <c r="I5" s="33">
        <f>G5*H5</f>
        <v>0</v>
      </c>
      <c r="J5" s="33">
        <f>K5/E5</f>
        <v>0</v>
      </c>
      <c r="K5" s="34">
        <f>G5+I5</f>
        <v>0</v>
      </c>
    </row>
    <row r="6" spans="1:11" ht="69" customHeight="1" x14ac:dyDescent="0.2">
      <c r="A6" s="35">
        <v>2</v>
      </c>
      <c r="B6" s="2" t="s">
        <v>58</v>
      </c>
      <c r="C6" s="2"/>
      <c r="D6" s="37" t="s">
        <v>4</v>
      </c>
      <c r="E6" s="38">
        <v>50000</v>
      </c>
      <c r="F6" s="39"/>
      <c r="G6" s="40"/>
      <c r="H6" s="32">
        <v>0.08</v>
      </c>
      <c r="I6" s="41">
        <f t="shared" ref="I6" si="0">G6*H6</f>
        <v>0</v>
      </c>
      <c r="J6" s="41">
        <f t="shared" ref="J6" si="1">K6/E6</f>
        <v>0</v>
      </c>
      <c r="K6" s="42">
        <f t="shared" ref="K6" si="2">G6+I6</f>
        <v>0</v>
      </c>
    </row>
    <row r="7" spans="1:11" ht="66" customHeight="1" x14ac:dyDescent="0.2">
      <c r="A7" s="35">
        <v>3</v>
      </c>
      <c r="B7" s="2" t="s">
        <v>42</v>
      </c>
      <c r="C7" s="2"/>
      <c r="D7" s="48" t="s">
        <v>4</v>
      </c>
      <c r="E7" s="38">
        <v>200</v>
      </c>
      <c r="F7" s="41"/>
      <c r="G7" s="40"/>
      <c r="H7" s="32">
        <v>0.08</v>
      </c>
      <c r="I7" s="33">
        <f>G7*H7</f>
        <v>0</v>
      </c>
      <c r="J7" s="33">
        <f>K7/E7</f>
        <v>0</v>
      </c>
      <c r="K7" s="34">
        <f>G7+I7</f>
        <v>0</v>
      </c>
    </row>
    <row r="8" spans="1:11" ht="76.5" x14ac:dyDescent="0.2">
      <c r="A8" s="35">
        <v>4</v>
      </c>
      <c r="B8" s="2" t="s">
        <v>59</v>
      </c>
      <c r="C8" s="2"/>
      <c r="D8" s="48" t="s">
        <v>4</v>
      </c>
      <c r="E8" s="38">
        <v>5000</v>
      </c>
      <c r="F8" s="41"/>
      <c r="G8" s="40"/>
      <c r="H8" s="32">
        <v>0.08</v>
      </c>
      <c r="I8" s="41">
        <f t="shared" ref="I8" si="3">G8*H8</f>
        <v>0</v>
      </c>
      <c r="J8" s="41">
        <f t="shared" ref="J8" si="4">K8/E8</f>
        <v>0</v>
      </c>
      <c r="K8" s="42">
        <f t="shared" ref="K8" si="5">G8+I8</f>
        <v>0</v>
      </c>
    </row>
    <row r="9" spans="1:11" x14ac:dyDescent="0.2">
      <c r="A9" s="63" t="s">
        <v>71</v>
      </c>
      <c r="B9" s="64"/>
      <c r="C9" s="64"/>
      <c r="D9" s="64"/>
      <c r="E9" s="64"/>
      <c r="F9" s="65"/>
      <c r="G9" s="43">
        <f>SUM(G5:G6)</f>
        <v>0</v>
      </c>
      <c r="H9" s="36"/>
      <c r="I9" s="44">
        <f>SUM(I5:I6)</f>
        <v>0</v>
      </c>
      <c r="J9" s="36"/>
      <c r="K9" s="44">
        <f>SUM(K5:K6)</f>
        <v>0</v>
      </c>
    </row>
    <row r="10" spans="1:11" x14ac:dyDescent="0.2">
      <c r="A10" s="52"/>
      <c r="B10" s="52"/>
      <c r="C10" s="52"/>
      <c r="D10" s="52"/>
      <c r="E10" s="52"/>
      <c r="F10" s="52"/>
      <c r="G10" s="49"/>
      <c r="H10" s="50"/>
      <c r="I10" s="51"/>
      <c r="J10" s="50"/>
      <c r="K10" s="51"/>
    </row>
    <row r="11" spans="1:11" x14ac:dyDescent="0.2">
      <c r="A11" t="s">
        <v>53</v>
      </c>
    </row>
    <row r="12" spans="1:11" x14ac:dyDescent="0.2">
      <c r="C12" s="13" t="s">
        <v>54</v>
      </c>
    </row>
    <row r="13" spans="1:11" x14ac:dyDescent="0.2">
      <c r="C13" s="13" t="s">
        <v>55</v>
      </c>
    </row>
    <row r="14" spans="1:11" x14ac:dyDescent="0.2">
      <c r="C14" s="13" t="s">
        <v>56</v>
      </c>
    </row>
  </sheetData>
  <mergeCells count="4">
    <mergeCell ref="A1:J1"/>
    <mergeCell ref="A2:K2"/>
    <mergeCell ref="A4:B4"/>
    <mergeCell ref="A9:F9"/>
  </mergeCells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BC79-1650-4583-B747-2B4C33BDA90D}">
  <sheetPr>
    <pageSetUpPr fitToPage="1"/>
  </sheetPr>
  <dimension ref="A1:K11"/>
  <sheetViews>
    <sheetView workbookViewId="0">
      <selection activeCell="B14" sqref="B14"/>
    </sheetView>
  </sheetViews>
  <sheetFormatPr defaultRowHeight="12.75" x14ac:dyDescent="0.2"/>
  <cols>
    <col min="2" max="2" width="63.5703125" customWidth="1"/>
    <col min="3" max="3" width="14.140625" customWidth="1"/>
    <col min="4" max="4" width="12.140625" customWidth="1"/>
    <col min="6" max="6" width="12.85546875" customWidth="1"/>
    <col min="10" max="10" width="12" customWidth="1"/>
    <col min="11" max="11" width="11.42578125" customWidth="1"/>
  </cols>
  <sheetData>
    <row r="1" spans="1:1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11" t="s">
        <v>51</v>
      </c>
    </row>
    <row r="2" spans="1:11" ht="13.5" thickBot="1" x14ac:dyDescent="0.25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36.75" thickBot="1" x14ac:dyDescent="0.25">
      <c r="A3" s="16" t="s">
        <v>2</v>
      </c>
      <c r="B3" s="17" t="s">
        <v>37</v>
      </c>
      <c r="C3" s="17" t="s">
        <v>60</v>
      </c>
      <c r="D3" s="18" t="s">
        <v>61</v>
      </c>
      <c r="E3" s="19" t="s">
        <v>38</v>
      </c>
      <c r="F3" s="19" t="s">
        <v>62</v>
      </c>
      <c r="G3" s="19" t="s">
        <v>39</v>
      </c>
      <c r="H3" s="20" t="s">
        <v>63</v>
      </c>
      <c r="I3" s="19" t="s">
        <v>64</v>
      </c>
      <c r="J3" s="21" t="s">
        <v>65</v>
      </c>
      <c r="K3" s="22" t="s">
        <v>40</v>
      </c>
    </row>
    <row r="4" spans="1:11" ht="31.5" customHeight="1" thickBot="1" x14ac:dyDescent="0.25">
      <c r="A4" s="61"/>
      <c r="B4" s="62"/>
      <c r="C4" s="23"/>
      <c r="D4" s="23"/>
      <c r="E4" s="24" t="s">
        <v>66</v>
      </c>
      <c r="F4" s="24" t="s">
        <v>67</v>
      </c>
      <c r="G4" s="24" t="s">
        <v>72</v>
      </c>
      <c r="H4" s="25" t="s">
        <v>68</v>
      </c>
      <c r="I4" s="24" t="s">
        <v>73</v>
      </c>
      <c r="J4" s="24" t="s">
        <v>69</v>
      </c>
      <c r="K4" s="26" t="s">
        <v>70</v>
      </c>
    </row>
    <row r="5" spans="1:11" ht="51" x14ac:dyDescent="0.2">
      <c r="A5" s="27">
        <v>1</v>
      </c>
      <c r="B5" s="47" t="s">
        <v>57</v>
      </c>
      <c r="C5" s="47"/>
      <c r="D5" s="28" t="s">
        <v>4</v>
      </c>
      <c r="E5" s="29">
        <v>7000</v>
      </c>
      <c r="F5" s="30"/>
      <c r="G5" s="31"/>
      <c r="H5" s="32">
        <v>0.08</v>
      </c>
      <c r="I5" s="33">
        <f>G5*H5</f>
        <v>0</v>
      </c>
      <c r="J5" s="33">
        <f>K5/E5</f>
        <v>0</v>
      </c>
      <c r="K5" s="34">
        <f>G5+I5</f>
        <v>0</v>
      </c>
    </row>
    <row r="6" spans="1:11" x14ac:dyDescent="0.2">
      <c r="A6" s="63" t="s">
        <v>71</v>
      </c>
      <c r="B6" s="64"/>
      <c r="C6" s="64"/>
      <c r="D6" s="64"/>
      <c r="E6" s="64"/>
      <c r="F6" s="65"/>
      <c r="G6" s="43">
        <f>SUM(G5:G5)</f>
        <v>0</v>
      </c>
      <c r="H6" s="36"/>
      <c r="I6" s="44">
        <f>SUM(I5:I5)</f>
        <v>0</v>
      </c>
      <c r="J6" s="36"/>
      <c r="K6" s="44">
        <f>SUM(K5:K5)</f>
        <v>0</v>
      </c>
    </row>
    <row r="7" spans="1:11" x14ac:dyDescent="0.2">
      <c r="A7" s="52"/>
      <c r="B7" s="52"/>
      <c r="C7" s="52"/>
      <c r="D7" s="52"/>
      <c r="E7" s="52"/>
      <c r="F7" s="52"/>
      <c r="G7" s="49"/>
      <c r="H7" s="50"/>
      <c r="I7" s="51"/>
      <c r="J7" s="50"/>
      <c r="K7" s="51"/>
    </row>
    <row r="8" spans="1:11" x14ac:dyDescent="0.2">
      <c r="B8" t="s">
        <v>53</v>
      </c>
    </row>
    <row r="9" spans="1:11" x14ac:dyDescent="0.2">
      <c r="C9" s="13" t="s">
        <v>54</v>
      </c>
    </row>
    <row r="10" spans="1:11" x14ac:dyDescent="0.2">
      <c r="C10" s="13" t="s">
        <v>55</v>
      </c>
    </row>
    <row r="11" spans="1:11" x14ac:dyDescent="0.2">
      <c r="C11" s="13" t="s">
        <v>56</v>
      </c>
    </row>
  </sheetData>
  <mergeCells count="4">
    <mergeCell ref="A1:J1"/>
    <mergeCell ref="A2:K2"/>
    <mergeCell ref="A4:B4"/>
    <mergeCell ref="A6:F6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C640-C1FC-410E-944A-71A31A50E378}">
  <dimension ref="A2:K20"/>
  <sheetViews>
    <sheetView workbookViewId="0">
      <selection activeCell="A11" sqref="A11:K11"/>
    </sheetView>
  </sheetViews>
  <sheetFormatPr defaultRowHeight="12.75" x14ac:dyDescent="0.2"/>
  <cols>
    <col min="3" max="3" width="11.140625" customWidth="1"/>
    <col min="4" max="4" width="11.5703125" customWidth="1"/>
    <col min="6" max="6" width="11.7109375" customWidth="1"/>
    <col min="10" max="10" width="11.7109375" customWidth="1"/>
  </cols>
  <sheetData>
    <row r="2" spans="1:11" x14ac:dyDescent="0.2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15" t="s">
        <v>52</v>
      </c>
    </row>
    <row r="3" spans="1:11" ht="13.5" thickBot="1" x14ac:dyDescent="0.25">
      <c r="A3" s="69" t="s">
        <v>76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36.75" thickBot="1" x14ac:dyDescent="0.25">
      <c r="A4" s="16" t="s">
        <v>2</v>
      </c>
      <c r="B4" s="17" t="s">
        <v>37</v>
      </c>
      <c r="C4" s="17" t="s">
        <v>60</v>
      </c>
      <c r="D4" s="18" t="s">
        <v>61</v>
      </c>
      <c r="E4" s="19" t="s">
        <v>38</v>
      </c>
      <c r="F4" s="19" t="s">
        <v>62</v>
      </c>
      <c r="G4" s="19" t="s">
        <v>39</v>
      </c>
      <c r="H4" s="20" t="s">
        <v>63</v>
      </c>
      <c r="I4" s="19" t="s">
        <v>64</v>
      </c>
      <c r="J4" s="21" t="s">
        <v>65</v>
      </c>
      <c r="K4" s="22" t="s">
        <v>40</v>
      </c>
    </row>
    <row r="5" spans="1:11" ht="13.5" thickBot="1" x14ac:dyDescent="0.25">
      <c r="A5" s="61"/>
      <c r="B5" s="62"/>
      <c r="C5" s="23"/>
      <c r="D5" s="23"/>
      <c r="E5" s="24" t="s">
        <v>66</v>
      </c>
      <c r="F5" s="24" t="s">
        <v>67</v>
      </c>
      <c r="G5" s="24" t="s">
        <v>72</v>
      </c>
      <c r="H5" s="25" t="s">
        <v>68</v>
      </c>
      <c r="I5" s="24" t="s">
        <v>73</v>
      </c>
      <c r="J5" s="24" t="s">
        <v>69</v>
      </c>
      <c r="K5" s="26" t="s">
        <v>70</v>
      </c>
    </row>
    <row r="6" spans="1:11" ht="38.25" x14ac:dyDescent="0.2">
      <c r="A6" s="27">
        <v>1</v>
      </c>
      <c r="B6" s="47" t="s">
        <v>44</v>
      </c>
      <c r="C6" s="47"/>
      <c r="D6" s="28" t="s">
        <v>4</v>
      </c>
      <c r="E6" s="29">
        <v>30000</v>
      </c>
      <c r="F6" s="30"/>
      <c r="G6" s="31"/>
      <c r="H6" s="32">
        <v>0.23</v>
      </c>
      <c r="I6" s="33">
        <f>G6*H6</f>
        <v>0</v>
      </c>
      <c r="J6" s="33">
        <f>K6/E6</f>
        <v>0</v>
      </c>
      <c r="K6" s="34">
        <f>G6+I6</f>
        <v>0</v>
      </c>
    </row>
    <row r="7" spans="1:11" x14ac:dyDescent="0.2">
      <c r="A7" s="63" t="s">
        <v>71</v>
      </c>
      <c r="B7" s="64"/>
      <c r="C7" s="64"/>
      <c r="D7" s="64"/>
      <c r="E7" s="64"/>
      <c r="F7" s="65"/>
      <c r="G7" s="43">
        <f>SUM(G6:G6)</f>
        <v>0</v>
      </c>
      <c r="H7" s="36"/>
      <c r="I7" s="44">
        <f>SUM(I6:I6)</f>
        <v>0</v>
      </c>
      <c r="J7" s="36"/>
      <c r="K7" s="44">
        <f>SUM(K6:K6)</f>
        <v>0</v>
      </c>
    </row>
    <row r="8" spans="1:11" x14ac:dyDescent="0.2">
      <c r="A8" s="52"/>
      <c r="B8" s="52"/>
      <c r="C8" s="52"/>
      <c r="D8" s="52"/>
      <c r="E8" s="52"/>
      <c r="F8" s="52"/>
      <c r="G8" s="49"/>
      <c r="H8" s="50"/>
      <c r="I8" s="51"/>
      <c r="J8" s="50"/>
      <c r="K8" s="51"/>
    </row>
    <row r="9" spans="1:11" x14ac:dyDescent="0.2">
      <c r="A9" s="75" t="s">
        <v>45</v>
      </c>
      <c r="B9" s="75"/>
      <c r="C9" s="75"/>
      <c r="D9" s="75"/>
      <c r="E9" s="75"/>
      <c r="F9" s="75"/>
      <c r="G9" s="75"/>
      <c r="H9" s="75"/>
      <c r="I9" s="75"/>
      <c r="J9" s="12"/>
      <c r="K9" s="12"/>
    </row>
    <row r="10" spans="1:11" ht="42.75" customHeight="1" x14ac:dyDescent="0.2">
      <c r="A10" s="72" t="s">
        <v>50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pans="1:11" ht="54" customHeight="1" x14ac:dyDescent="0.2">
      <c r="A11" s="72" t="s">
        <v>46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1" ht="35.25" customHeight="1" x14ac:dyDescent="0.2">
      <c r="A12" s="73" t="s">
        <v>47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11" ht="48.75" customHeight="1" x14ac:dyDescent="0.2">
      <c r="A13" s="73" t="s">
        <v>48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1" x14ac:dyDescent="0.2">
      <c r="A14" s="72" t="s">
        <v>49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pans="1:11" ht="33" customHeight="1" x14ac:dyDescent="0.2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7" spans="1:7" x14ac:dyDescent="0.2">
      <c r="A17" t="s">
        <v>53</v>
      </c>
    </row>
    <row r="18" spans="1:7" x14ac:dyDescent="0.2">
      <c r="G18" s="13" t="s">
        <v>54</v>
      </c>
    </row>
    <row r="19" spans="1:7" x14ac:dyDescent="0.2">
      <c r="G19" s="13" t="s">
        <v>55</v>
      </c>
    </row>
    <row r="20" spans="1:7" x14ac:dyDescent="0.2">
      <c r="G20" s="13" t="s">
        <v>56</v>
      </c>
    </row>
  </sheetData>
  <mergeCells count="10">
    <mergeCell ref="A11:K11"/>
    <mergeCell ref="A12:K12"/>
    <mergeCell ref="A13:K13"/>
    <mergeCell ref="A14:K15"/>
    <mergeCell ref="A2:J2"/>
    <mergeCell ref="A3:K3"/>
    <mergeCell ref="A9:I9"/>
    <mergeCell ref="A10:K10"/>
    <mergeCell ref="A5:B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Pakiet 1</vt:lpstr>
      <vt:lpstr>Pakiet 2</vt:lpstr>
      <vt:lpstr>Pakiet 3</vt:lpstr>
      <vt:lpstr>Pakiet 4</vt:lpstr>
      <vt:lpstr>Pakiet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Rucińska</dc:creator>
  <cp:lastModifiedBy>Radosław Matyjakowski</cp:lastModifiedBy>
  <cp:lastPrinted>2022-08-29T08:54:41Z</cp:lastPrinted>
  <dcterms:created xsi:type="dcterms:W3CDTF">2022-06-30T11:03:26Z</dcterms:created>
  <dcterms:modified xsi:type="dcterms:W3CDTF">2022-08-29T10:07:11Z</dcterms:modified>
</cp:coreProperties>
</file>