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Dorota\PRZETARGI\2.TP-Środki ochrony osobistej\SWZ\"/>
    </mc:Choice>
  </mc:AlternateContent>
  <xr:revisionPtr revIDLastSave="0" documentId="13_ncr:1_{C8908AE5-8D3B-45BC-8D58-277BED419B91}" xr6:coauthVersionLast="47" xr6:coauthVersionMax="47" xr10:uidLastSave="{00000000-0000-0000-0000-000000000000}"/>
  <bookViews>
    <workbookView xWindow="-120" yWindow="-120" windowWidth="29040" windowHeight="15840" tabRatio="989" xr2:uid="{00000000-000D-0000-FFFF-FFFF00000000}"/>
  </bookViews>
  <sheets>
    <sheet name="Pakiet 1" sheetId="29" r:id="rId1"/>
    <sheet name="Pakiet 2 " sheetId="30" r:id="rId2"/>
    <sheet name="Pakiet 3" sheetId="28" r:id="rId3"/>
    <sheet name="Pakiet 4" sheetId="32" r:id="rId4"/>
    <sheet name="Pakiet 5" sheetId="33" r:id="rId5"/>
    <sheet name="Pakiet 6" sheetId="35" r:id="rId6"/>
    <sheet name="Pakiet 7" sheetId="2" r:id="rId7"/>
    <sheet name="Pakiet 8" sheetId="36" r:id="rId8"/>
    <sheet name="Pakiet 9" sheetId="37" r:id="rId9"/>
  </sheets>
  <definedNames>
    <definedName name="__xlfn_BAHTTEXT">NA()</definedName>
    <definedName name="_xlnm.Print_Area" localSheetId="0">'Pakiet 1'!$A$1:$K$34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5" l="1"/>
  <c r="G5" i="2"/>
  <c r="I5" i="2" s="1"/>
  <c r="K5" i="2" s="1"/>
  <c r="J5" i="2" s="1"/>
  <c r="G4" i="2"/>
  <c r="I4" i="2" s="1"/>
  <c r="K4" i="2" s="1"/>
  <c r="J4" i="2" s="1"/>
  <c r="G5" i="35"/>
  <c r="I5" i="35" s="1"/>
  <c r="K5" i="35" s="1"/>
  <c r="J5" i="35" s="1"/>
  <c r="G6" i="35"/>
  <c r="I6" i="35" s="1"/>
  <c r="K6" i="35" s="1"/>
  <c r="J6" i="35" s="1"/>
  <c r="G7" i="35"/>
  <c r="K7" i="35" s="1"/>
  <c r="J7" i="35" s="1"/>
  <c r="G5" i="30"/>
  <c r="I5" i="30" s="1"/>
  <c r="K5" i="30" s="1"/>
  <c r="J5" i="30" s="1"/>
  <c r="G5" i="29"/>
  <c r="I5" i="29" s="1"/>
  <c r="K5" i="29" s="1"/>
  <c r="J5" i="29" s="1"/>
  <c r="G6" i="29"/>
  <c r="I6" i="29" s="1"/>
  <c r="K6" i="29" s="1"/>
  <c r="J6" i="29" s="1"/>
  <c r="G7" i="29"/>
  <c r="I7" i="29" s="1"/>
  <c r="K7" i="29" s="1"/>
  <c r="J7" i="29" s="1"/>
  <c r="G4" i="36"/>
  <c r="G5" i="36" s="1"/>
  <c r="G5" i="32"/>
  <c r="I5" i="32" s="1"/>
  <c r="K5" i="32" s="1"/>
  <c r="J5" i="32" s="1"/>
  <c r="G6" i="32"/>
  <c r="I6" i="32" s="1"/>
  <c r="K6" i="32" s="1"/>
  <c r="J6" i="32" s="1"/>
  <c r="G4" i="37"/>
  <c r="G5" i="37" s="1"/>
  <c r="G4" i="35"/>
  <c r="I4" i="35" s="1"/>
  <c r="G4" i="33"/>
  <c r="G4" i="32"/>
  <c r="G4" i="30"/>
  <c r="I4" i="30" s="1"/>
  <c r="K4" i="30" s="1"/>
  <c r="J4" i="30" s="1"/>
  <c r="G4" i="29"/>
  <c r="I4" i="29" s="1"/>
  <c r="I4" i="36" l="1"/>
  <c r="I5" i="36" s="1"/>
  <c r="I4" i="37"/>
  <c r="I5" i="37" s="1"/>
  <c r="I8" i="35"/>
  <c r="G8" i="35"/>
  <c r="K4" i="35"/>
  <c r="I8" i="29"/>
  <c r="I4" i="33"/>
  <c r="G5" i="33"/>
  <c r="G7" i="32"/>
  <c r="I4" i="32"/>
  <c r="I6" i="30"/>
  <c r="G6" i="30"/>
  <c r="K4" i="29"/>
  <c r="G8" i="29"/>
  <c r="K4" i="36" l="1"/>
  <c r="J4" i="36"/>
  <c r="K5" i="36"/>
  <c r="K4" i="37"/>
  <c r="K5" i="37" s="1"/>
  <c r="K8" i="35"/>
  <c r="J4" i="35"/>
  <c r="I5" i="33"/>
  <c r="K4" i="33"/>
  <c r="I7" i="32"/>
  <c r="K4" i="32"/>
  <c r="K6" i="30"/>
  <c r="K8" i="29"/>
  <c r="J4" i="29"/>
  <c r="J4" i="37" l="1"/>
  <c r="K5" i="33"/>
  <c r="J4" i="33"/>
  <c r="J4" i="32"/>
  <c r="K7" i="32"/>
  <c r="G4" i="28" l="1"/>
  <c r="G5" i="28" s="1"/>
  <c r="I4" i="28" l="1"/>
  <c r="I5" i="28" s="1"/>
  <c r="G6" i="2"/>
  <c r="I6" i="2"/>
  <c r="K4" i="28" l="1"/>
  <c r="K5" i="28" s="1"/>
  <c r="K6" i="2"/>
  <c r="J4" i="28" l="1"/>
</calcChain>
</file>

<file path=xl/sharedStrings.xml><?xml version="1.0" encoding="utf-8"?>
<sst xmlns="http://schemas.openxmlformats.org/spreadsheetml/2006/main" count="227" uniqueCount="88">
  <si>
    <t>Lp.</t>
  </si>
  <si>
    <t>Rodzaj sprzętu</t>
  </si>
  <si>
    <t>nr katologowy</t>
  </si>
  <si>
    <t>Ilość</t>
  </si>
  <si>
    <t>Cena netto</t>
  </si>
  <si>
    <t>Wartość netto</t>
  </si>
  <si>
    <t>Kwota  Vat</t>
  </si>
  <si>
    <t>Cena brutto</t>
  </si>
  <si>
    <t>Wartość brutto</t>
  </si>
  <si>
    <t>1.</t>
  </si>
  <si>
    <t>2.</t>
  </si>
  <si>
    <t>szt.</t>
  </si>
  <si>
    <t>3.</t>
  </si>
  <si>
    <t>4.</t>
  </si>
  <si>
    <t>5.</t>
  </si>
  <si>
    <t>Razem</t>
  </si>
  <si>
    <t>rodzaj sprzętu</t>
  </si>
  <si>
    <t>jedn. miary</t>
  </si>
  <si>
    <t>ilość</t>
  </si>
  <si>
    <t>cena jedn. netto</t>
  </si>
  <si>
    <t>wartość VAT</t>
  </si>
  <si>
    <t>cena jedn. brutto</t>
  </si>
  <si>
    <t>nr katalogowy, producent</t>
  </si>
  <si>
    <t>Razem:</t>
  </si>
  <si>
    <t>wartość   netto</t>
  </si>
  <si>
    <t>wartość   brutto</t>
  </si>
  <si>
    <t>kpl.</t>
  </si>
  <si>
    <r>
      <t>Wymagania:</t>
    </r>
    <r>
      <rPr>
        <sz val="10"/>
        <rFont val="Arial"/>
        <family val="2"/>
        <charset val="238"/>
      </rPr>
      <t xml:space="preserve"> </t>
    </r>
  </si>
  <si>
    <t>Jałowy chirurgiczny fartuch z zakładanymi połami, złożony w sposób zachowujący sterylny obszar na plecach (złożenie typu book fold).</t>
  </si>
  <si>
    <t>Umiejscowienie troków w kartoniku umożliwiające zawiązanie ich w sposób aseptyczny, z tyłu przy szyi zapięcie na rzep.</t>
  </si>
  <si>
    <t>Fartuch przeznaczony do operacji generujących dużą ilość płynów. Fartuch podwójnie pakowany ze sterylnym opakowaniem wewnętrznym.</t>
  </si>
  <si>
    <t>Dodatkowo dwa ręczniki w rozmiarze 30x40cm.</t>
  </si>
  <si>
    <t>Wykonany z materiału typu Spunlace o gramaturze min. 68g/m2 .</t>
  </si>
  <si>
    <t>Komplety ubraniowe jedn. użytku oddychające (XS- XXL)</t>
  </si>
  <si>
    <t xml:space="preserve">Poz. 3 Fartuch z włókniny typu Spunlace </t>
  </si>
  <si>
    <t xml:space="preserve">Poz. 2 Fartuch z włókniny  typu Spunlace </t>
  </si>
  <si>
    <r>
      <t xml:space="preserve">Poz. 1 </t>
    </r>
    <r>
      <rPr>
        <b/>
        <sz val="10"/>
        <rFont val="Arial"/>
        <family val="2"/>
        <charset val="238"/>
      </rPr>
      <t xml:space="preserve"> Fartuch wykonany z materiału SMMS</t>
    </r>
  </si>
  <si>
    <t>Jedn. miary</t>
  </si>
  <si>
    <t>Czepek chirurgiczny z brzegiem wywijanym na czole, wiązany z tyłu, wykonany z perforowanej włókniny wiskozowej o gramaturze 25 g/m2. Kolor zielony. Pakowane po 100 szt.</t>
  </si>
  <si>
    <t>Czepek chirurgiczny o kształcie beretu wykończony bezlateksową gumką, wykonany z włókniny polipropylenowej o gramaturze 14 g/m2. Kolor niebieski, zielony lub biały.  Pakowane po 100 szt.</t>
  </si>
  <si>
    <t>Jednorazowa bluza chirurgiczna wykonana z oddychajacego (termofizjologiczny komfort noszenia) materiału SMS o gram 44 g/m2, antystatyczna, przy szyi wykończona białą lamówką z wycięciem V, krój typu kimono, krótki rękaw, trzy duże kieszenie.Produkt zgodny z EN 10993 w zakresie kontaktu z ciałem użytkownika oraz EN 13 795. Wyrób medyczny. Kolor niebieski  Rozmiary XS-XXXL</t>
  </si>
  <si>
    <t>Jednorazowe spodnie chirurgiczne wykonana z oddychajacego (termofizjologiczny komfort noszenia) materiału SMS o gram 44 g/m2, antystatyczne. W pasie spodni  przeszyta taśma oraz 2 duże kieszenie.Produkt zgodny z EN 10993 w zakresie kontaktu z ciałem użytkownika oraz EN 13 795. Wyrób medyczny. Kolor niebieski. Rozmiary XS- XXXL</t>
  </si>
  <si>
    <t>Jednorazowa bluza chirurgiczna typu jacket wykonana z oddychajacego materiału SMS o gram 44 g/m2, długi rękaw zakończony elestycznym mankietem z poliestru. Bluza z dwoma kieszeniami, zapinany z 4 napy. Produkt zgodny z EN 10993 w zakresie kontaktu z ciałem użytkownika oraz EN 13 795. Rozmiar M i L, kolor niebieski i zielony. Wyrób medyczny. Długość  dla M:  77,5 cm, długośc dla L: 79 cm
szer. przy szyi: 18 cm</t>
  </si>
  <si>
    <r>
      <rPr>
        <b/>
        <sz val="10"/>
        <rFont val="Arial"/>
        <family val="2"/>
        <charset val="238"/>
      </rPr>
      <t xml:space="preserve">Poz.2. Komplety ubraniowe jenorazowe , oddychające       </t>
    </r>
    <r>
      <rPr>
        <sz val="10"/>
        <rFont val="Arial"/>
        <family val="2"/>
        <charset val="238"/>
      </rPr>
      <t xml:space="preserve">                     </t>
    </r>
  </si>
  <si>
    <t>Pakiet nr 5 - Fartuchy ochronne  cpv:33199000-1</t>
  </si>
  <si>
    <t>opak.</t>
  </si>
  <si>
    <t>Ochraniacze na buty  krótkie (w opak. 100szt.)</t>
  </si>
  <si>
    <t>Pakiet nr 8 - Czepki operacyjne</t>
  </si>
  <si>
    <t xml:space="preserve">Poz 1. Komplety ubraniowe jedn. użytku </t>
  </si>
  <si>
    <t xml:space="preserve">Maski FP2 </t>
  </si>
  <si>
    <t>Pakiet nr 9 - maski jedn. FP2</t>
  </si>
  <si>
    <t>FORMULARZ CENOWY</t>
  </si>
  <si>
    <t>Wymogi:</t>
  </si>
  <si>
    <t xml:space="preserve">Vat </t>
  </si>
  <si>
    <t>ZAŁ. NR 2</t>
  </si>
  <si>
    <t>VAT</t>
  </si>
  <si>
    <t xml:space="preserve">Pakiet nr 1 - Fartuchy chirurgiczne i ubrania chirurgiczne </t>
  </si>
  <si>
    <t>Fartuch chirurgiczny sterylny wzmocniony z mankietem (S/M, L, XL)</t>
  </si>
  <si>
    <t>Fartuchy chirurgiczne sterylne wzmocnione typu Spunlace z mankietem (S/M, L, XL, XXL)</t>
  </si>
  <si>
    <t>Fartuchy chirurgiczne sterylne niewzmocnione typu Spunlace z mankietem (S/M, L, XL, XXL)</t>
  </si>
  <si>
    <t>Fartuchy chirurgiczne niewzmocnione, sterylne z mankietem  (S, M, L, XL, XXL)</t>
  </si>
  <si>
    <t>Sterylny fartuch chirurgiczny ze wzmocnieniami, z zakładanymi połami, złożony w sposób zachowujący sterylny obszar na plecach. Gramatura 35g/m².</t>
  </si>
  <si>
    <t>Dodatkowe nieprzemakalne wzmocnienia: w części przedniej i na rękawach min. 75 g/m² (materiał bazowy plus wzmocnienie).</t>
  </si>
  <si>
    <t>Umiejscowienie troków umożliwiające zawiązanie ich w sposób aseptyczny. Z tyłu przy szyi zapięcie na rzep, mankiet miękka dzianina poliestrowa: szerokość min. 7 cm., długośc fartucha 120 cm, 130 cm, 150 cm.</t>
  </si>
  <si>
    <t>Na opakowaniu zewnętrznym dwie etykiety samoprzylepne zawierające nr katalogowy, serię, datę ważności oraz dane producenta – dla potrzeb dokumentacji.</t>
  </si>
  <si>
    <t xml:space="preserve">Wykonany z materiału typu Spunlace o gramaturze min. 68g/m2 z dodatkowymi nieprzemakalnymi wzmocnieniami w części przedniej i na rękawach min. 108 g/m² (materiał bazowy plus wzmocnienie) </t>
  </si>
  <si>
    <t>Długość fartucha:120 cm, 130 cm,150 cm, 150 large</t>
  </si>
  <si>
    <t>Fartuch musi spełniać wymogi normy EN 13795.</t>
  </si>
  <si>
    <t>Długość fartucha: 120 cm, 130 cm,150 cm, 150 large.</t>
  </si>
  <si>
    <t>Poz. 4. Fartuch wykonany z włókniny SMMS.</t>
  </si>
  <si>
    <t>Komplet zabiegowy złożony z bluzy i spodni, wykonany z materiału typu SMS, masa powierzchniowa 35g/m2, kolor ciemny zielony, w 5 rozmiarach S-XXL.
Bluza z krótkim rękawem, z dekoltem ‘V’ wykończonym lamówką, wyposażona w 3 kieszenie (2 w dolnej części bluzy symetrycznie po bokach, 1 na wysokości klatki piersiowej po lewej stronie).
Spodnie posiadają w pasie troki do wiązania.
Komplet zabiegowy spełnia normę EN 13795-2 (2019) w zakresie: wymagania standardowe. Materiał SMS charakteryzuje się odpornością na przenikanie drobnoustrojów (na sucho) na poziomie 73 CFU i czystością mikrobiologiczną &lt;3 CFU/100cm2.</t>
  </si>
  <si>
    <t xml:space="preserve">Niesterylny jednorazowy komplet odzieży zabiegowej (bluza + spodnie) przeznaczony do użytku przez personel na bloku operacyjnym. Komplet wykonany z lekkiej i miękkiej włókniny typu spunbond o gramaturze 50 g/m2. Komplet zapakowany w zgrzaną torebkę z foli PE. Bluza z krótkim rękawem o kroju reglanowym, pod szyją posiada wycięcie w kształcie litery V wykończone lamówką, oraz trzy kieszenie (dwie na dole bluzy i jedną, dwudzielną na piersi), a także metkę z rozmiarem widoczną przed rozłożeniem. Spodnie z długimi, prostymi nogawkami i możliwością regulacji obwodu pasa za pomocą troków, wykonanych z tego samego materiału co spodnie, wyposażone w dwie kieszenie oraz metkę z rozmiarem. Produkt spełnia wymagania normy PN EN 13795.                                                                                                 </t>
  </si>
  <si>
    <t>Czepek typu furażeka z napotnikiem, wiązany. Otok: Spunlace 45g/m2, denko: Polipropylen 25g/m2, wkładka chłonąca pot:5 warstwowa włóknina perforowana typu Spunlance 38g/m2 w rozm. 7x29 cm (+/-0,5cm), oddychajacy, niebieski,rozmiar uniwersalny.</t>
  </si>
  <si>
    <t>Maska wyposażona jest w gumki zakładane za uszy pozwalające na szczelne dopasowanie maski do twarzy użytkownika.</t>
  </si>
  <si>
    <t>Środek ochrony indywidualnej, kategorii III, zgodnie z normą: EN 149:2001+A1:2009</t>
  </si>
  <si>
    <t>Maska zbudowana jest z pięciu warstw włóknin w tym 3 filtrujących, zgrzanych krawędziami ultradźwiękowo.</t>
  </si>
  <si>
    <t>Komplety ubraniowe jedn.  (S- XXL)</t>
  </si>
  <si>
    <r>
      <t xml:space="preserve">Sterylny fartuch chirurgiczny, zapewniający wysoki komfort termiczny pracy operatora, wykonany z miękkiej, przewiewnej włókniny  SMMS (gramatura 35 g/m2), o właściwościach hydrofobowych – odporność na przenikanie cieczy &gt; 37 cm H2O; szwy fartucha powinny być w całości wykonane metodą ultradźwiękową. Fartuch powinien być złożony w sposób zapewniający aseptyczną aplikację, wiązany na troki wewnętrzne oraz troki zewnętrzne z kartonikiem, z tyłu w okolicach szyi, zapięcie na rzep nie mniejszy niż 3 x 13 cm, mankiety o długości min. 7 cm, wykonane z poliestru.  Indywidualne oznakowanie rozmiaru  w postaci naklejki  naklejone na fartuchu, pozwalające na identyfikację przed rozłożeniem. Fartuch musi być  zgodny z normą </t>
    </r>
    <r>
      <rPr>
        <sz val="10"/>
        <color rgb="FFFF0000"/>
        <rFont val="Arial"/>
        <family val="2"/>
        <charset val="238"/>
      </rPr>
      <t xml:space="preserve">PN </t>
    </r>
    <r>
      <rPr>
        <sz val="10"/>
        <rFont val="Arial"/>
        <family val="2"/>
        <charset val="238"/>
      </rPr>
      <t>EN 13795  wymagania standardowe.  Rozmiar fartucha 120cm, 130cm, 150cm, 170cm.  Wymaga się, aby na opakowaniu zewnętrznym znajdowały się dwie etykiety samoprzylepne dla potrzeb dokumentacji zawierające: nr katalogowy, LOT, datę ważności oraz nazwę producenta.</t>
    </r>
  </si>
  <si>
    <t>Fartuchy ochronne z włokniny niesterylne, wykonane z niebarwionej włókniny polipropylenowej typy spunbond z akcesoriami (biała elastyczna tasiemka wykonana z przędzy poliesterowej i nici lateksowych, nici 100%.) Rozmiar:S/M i L/XL</t>
  </si>
  <si>
    <t xml:space="preserve">Maska chirurgiczna trzywarstwowa z tasiemkami dla osób ze skórą wrażliwą, o gramaturze 60 g/m2. Maska z elastycznym wkładem, niebarwiona. Materiał filtracyjny, wewnętrzna i zewnętrzna warstwa oraz troki zgrzewane ultradźwiękowo. Zgodna z normą EN 14683, typ II, BFE &gt; /=98 %, ciśnienie różnicowe  &lt;29,4 Pa/cm2. </t>
  </si>
  <si>
    <t xml:space="preserve">Maska chirurgiczna trzywarstwowa z gumką o gramaturze 50- 55g/m2. Materiał filtracyjny, wewnetrzna i zewnętrzna warstwa oraz troki zgrzewane ultradźwiękowo. Zgodna z normą EN 14683,typ II, BFE &gt; /=98 %, ciśnienie różnicowe  &lt;29,4 Pa/cm2. </t>
  </si>
  <si>
    <t xml:space="preserve">Maska chirurgiczna czterowarstwowa z tasiemkami o gramaturze 83g/m2 z przeźroczystą, antyrefleksyjną i nie zachodzącą parą osłoną na oczy. Zgodna z normą EN 14683, typ IIR , BFE &gt; /=98 %, ciśnienie różnicowe  &lt;49,0 Pa/cm2, odporna na przesiąkanie (&gt;120mmHg) . </t>
  </si>
  <si>
    <t>Maska chirurgiczna trzywarstwowa z trokami o gramaturze  55g/m2. Materiał filtracyjny, wewnetrzna i zewnętrzna warstwa oraz troki zgrzewane ultradźwiękowo. Zgodna z normą EN 14683,typ II, BFE &gt; /=98 %, ciśnienie różnicowe  &lt;29,4 Pa/cm2 Kolor niebieski. Pakowana po 50 szt. w kartonik w formie podajnika</t>
  </si>
  <si>
    <t>Pakiet nr 2-  Komplety chirurgiczne jed. użytku</t>
  </si>
  <si>
    <t xml:space="preserve">Pakiet nr 3 - Ochraniacze na buty </t>
  </si>
  <si>
    <t>Pakiet nr 4 - komplety chirurgiczne cpv: 33199000-1</t>
  </si>
  <si>
    <t>Pakiet nr 6 - Maski chirurgiczne cpv: 33199000-1</t>
  </si>
  <si>
    <t>Pakiet nr 7 - Czepki chirurgiczne cpv: 33199000-1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</si>
</sst>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12" x14ac:knownFonts="1">
    <font>
      <sz val="10"/>
      <name val="Arial CE"/>
      <family val="2"/>
      <charset val="238"/>
    </font>
    <font>
      <b/>
      <i/>
      <sz val="16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 CE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0" fontId="4" fillId="0" borderId="0"/>
    <xf numFmtId="164" fontId="4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wrapText="1"/>
    </xf>
    <xf numFmtId="0" fontId="9" fillId="2" borderId="7" xfId="4" applyFont="1" applyFill="1" applyBorder="1" applyAlignment="1">
      <alignment vertical="center" wrapText="1"/>
    </xf>
    <xf numFmtId="3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/>
    </xf>
    <xf numFmtId="0" fontId="9" fillId="2" borderId="10" xfId="4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7">
    <cellStyle name="Heading" xfId="1" xr:uid="{00000000-0005-0000-0000-000000000000}"/>
    <cellStyle name="Heading1" xfId="2" xr:uid="{00000000-0005-0000-0000-000001000000}"/>
    <cellStyle name="Normal 2" xfId="3" xr:uid="{00000000-0005-0000-0000-000002000000}"/>
    <cellStyle name="Normalny" xfId="0" builtinId="0"/>
    <cellStyle name="Normalny 2" xfId="4" xr:uid="{00000000-0005-0000-0000-000005000000}"/>
    <cellStyle name="Result" xfId="5" xr:uid="{00000000-0005-0000-0000-000006000000}"/>
    <cellStyle name="Result2" xfId="6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85E85-33A8-44C7-9D45-164835B1BE8C}">
  <dimension ref="A1:M36"/>
  <sheetViews>
    <sheetView tabSelected="1" zoomScaleNormal="100" workbookViewId="0">
      <selection activeCell="A2" sqref="A2:K2"/>
    </sheetView>
  </sheetViews>
  <sheetFormatPr defaultColWidth="9.140625" defaultRowHeight="12.75" x14ac:dyDescent="0.2"/>
  <cols>
    <col min="1" max="1" width="4.5703125" style="29" customWidth="1"/>
    <col min="2" max="2" width="24.42578125" style="29" customWidth="1"/>
    <col min="3" max="3" width="40.140625" style="29" customWidth="1"/>
    <col min="4" max="5" width="6" style="29" customWidth="1"/>
    <col min="6" max="6" width="7.5703125" style="31" customWidth="1"/>
    <col min="7" max="7" width="12.42578125" style="31" customWidth="1"/>
    <col min="8" max="8" width="6.42578125" style="29" customWidth="1"/>
    <col min="9" max="9" width="9.85546875" style="31" customWidth="1"/>
    <col min="10" max="10" width="7.140625" style="31" customWidth="1"/>
    <col min="11" max="11" width="13.140625" style="31" customWidth="1"/>
    <col min="12" max="16384" width="9.140625" style="29"/>
  </cols>
  <sheetData>
    <row r="1" spans="1:13" x14ac:dyDescent="0.2">
      <c r="A1" s="75" t="s">
        <v>51</v>
      </c>
      <c r="B1" s="75"/>
      <c r="C1" s="75"/>
      <c r="D1" s="75"/>
      <c r="E1" s="75"/>
      <c r="F1" s="75"/>
      <c r="G1" s="75"/>
      <c r="H1" s="75"/>
      <c r="I1" s="75"/>
      <c r="J1" s="75"/>
      <c r="K1" s="55" t="s">
        <v>54</v>
      </c>
    </row>
    <row r="2" spans="1:13" s="27" customFormat="1" ht="21.75" customHeight="1" x14ac:dyDescent="0.2">
      <c r="A2" s="77" t="s">
        <v>56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3" ht="38.25" x14ac:dyDescent="0.2">
      <c r="A3" s="25" t="s">
        <v>0</v>
      </c>
      <c r="B3" s="25" t="s">
        <v>22</v>
      </c>
      <c r="C3" s="25" t="s">
        <v>16</v>
      </c>
      <c r="D3" s="25" t="s">
        <v>17</v>
      </c>
      <c r="E3" s="25" t="s">
        <v>18</v>
      </c>
      <c r="F3" s="22" t="s">
        <v>19</v>
      </c>
      <c r="G3" s="22" t="s">
        <v>24</v>
      </c>
      <c r="H3" s="25" t="s">
        <v>55</v>
      </c>
      <c r="I3" s="22" t="s">
        <v>20</v>
      </c>
      <c r="J3" s="22" t="s">
        <v>21</v>
      </c>
      <c r="K3" s="22" t="s">
        <v>25</v>
      </c>
      <c r="L3" s="28"/>
      <c r="M3" s="28"/>
    </row>
    <row r="4" spans="1:13" ht="32.25" customHeight="1" x14ac:dyDescent="0.2">
      <c r="A4" s="30" t="s">
        <v>9</v>
      </c>
      <c r="B4" s="24"/>
      <c r="C4" s="26" t="s">
        <v>57</v>
      </c>
      <c r="D4" s="32" t="s">
        <v>11</v>
      </c>
      <c r="E4" s="32">
        <v>1500</v>
      </c>
      <c r="F4" s="20"/>
      <c r="G4" s="20">
        <f>E4*F4</f>
        <v>0</v>
      </c>
      <c r="H4" s="21"/>
      <c r="I4" s="20">
        <f>G4*H4</f>
        <v>0</v>
      </c>
      <c r="J4" s="20">
        <f>K4/E4</f>
        <v>0</v>
      </c>
      <c r="K4" s="20">
        <f>G4+I4</f>
        <v>0</v>
      </c>
      <c r="L4" s="41"/>
      <c r="M4" s="28"/>
    </row>
    <row r="5" spans="1:13" ht="32.25" customHeight="1" x14ac:dyDescent="0.2">
      <c r="A5" s="30" t="s">
        <v>10</v>
      </c>
      <c r="B5" s="24"/>
      <c r="C5" s="26" t="s">
        <v>58</v>
      </c>
      <c r="D5" s="32" t="s">
        <v>11</v>
      </c>
      <c r="E5" s="32">
        <v>300</v>
      </c>
      <c r="F5" s="20"/>
      <c r="G5" s="20">
        <f t="shared" ref="G5:G7" si="0">E5*F5</f>
        <v>0</v>
      </c>
      <c r="H5" s="21"/>
      <c r="I5" s="20">
        <f t="shared" ref="I5:I7" si="1">G5*H5</f>
        <v>0</v>
      </c>
      <c r="J5" s="20">
        <f t="shared" ref="J5:J7" si="2">K5/E5</f>
        <v>0</v>
      </c>
      <c r="K5" s="20">
        <f t="shared" ref="K5:K7" si="3">G5+I5</f>
        <v>0</v>
      </c>
      <c r="L5" s="41"/>
      <c r="M5" s="28"/>
    </row>
    <row r="6" spans="1:13" ht="32.25" customHeight="1" x14ac:dyDescent="0.2">
      <c r="A6" s="30" t="s">
        <v>12</v>
      </c>
      <c r="B6" s="24"/>
      <c r="C6" s="26" t="s">
        <v>59</v>
      </c>
      <c r="D6" s="32" t="s">
        <v>11</v>
      </c>
      <c r="E6" s="32">
        <v>300</v>
      </c>
      <c r="F6" s="20"/>
      <c r="G6" s="20">
        <f t="shared" si="0"/>
        <v>0</v>
      </c>
      <c r="H6" s="21"/>
      <c r="I6" s="20">
        <f t="shared" si="1"/>
        <v>0</v>
      </c>
      <c r="J6" s="20">
        <f t="shared" si="2"/>
        <v>0</v>
      </c>
      <c r="K6" s="20">
        <f t="shared" si="3"/>
        <v>0</v>
      </c>
      <c r="L6" s="41"/>
      <c r="M6" s="28"/>
    </row>
    <row r="7" spans="1:13" ht="32.25" customHeight="1" x14ac:dyDescent="0.2">
      <c r="A7" s="30" t="s">
        <v>13</v>
      </c>
      <c r="B7" s="32"/>
      <c r="C7" s="26" t="s">
        <v>60</v>
      </c>
      <c r="D7" s="32" t="s">
        <v>11</v>
      </c>
      <c r="E7" s="32">
        <v>15000</v>
      </c>
      <c r="F7" s="20"/>
      <c r="G7" s="20">
        <f t="shared" si="0"/>
        <v>0</v>
      </c>
      <c r="H7" s="21"/>
      <c r="I7" s="20">
        <f t="shared" si="1"/>
        <v>0</v>
      </c>
      <c r="J7" s="20">
        <f t="shared" si="2"/>
        <v>0</v>
      </c>
      <c r="K7" s="20">
        <f t="shared" si="3"/>
        <v>0</v>
      </c>
      <c r="L7" s="41"/>
      <c r="M7" s="28"/>
    </row>
    <row r="8" spans="1:13" s="27" customFormat="1" ht="25.5" customHeight="1" x14ac:dyDescent="0.2">
      <c r="A8" s="79" t="s">
        <v>23</v>
      </c>
      <c r="B8" s="79"/>
      <c r="C8" s="79"/>
      <c r="D8" s="79"/>
      <c r="E8" s="79"/>
      <c r="F8" s="80"/>
      <c r="G8" s="56">
        <f>SUM(G4:G7)</f>
        <v>0</v>
      </c>
      <c r="H8" s="57"/>
      <c r="I8" s="56">
        <f>SUM(I4:I7)</f>
        <v>0</v>
      </c>
      <c r="J8" s="56"/>
      <c r="K8" s="56">
        <f>SUM(K4:K7)</f>
        <v>0</v>
      </c>
      <c r="L8" s="36"/>
      <c r="M8" s="36"/>
    </row>
    <row r="9" spans="1:13" x14ac:dyDescent="0.2">
      <c r="A9" s="81" t="s">
        <v>27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2">
      <c r="A10" s="83" t="s">
        <v>36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3" x14ac:dyDescent="0.2">
      <c r="A11" s="28"/>
      <c r="B11" s="76" t="s">
        <v>61</v>
      </c>
      <c r="C11" s="76"/>
      <c r="D11" s="76"/>
      <c r="E11" s="76"/>
      <c r="F11" s="76"/>
      <c r="G11" s="76"/>
      <c r="H11" s="76"/>
      <c r="I11" s="76"/>
      <c r="J11" s="76"/>
      <c r="K11" s="76"/>
    </row>
    <row r="12" spans="1:13" x14ac:dyDescent="0.2">
      <c r="A12" s="28"/>
      <c r="B12" s="84" t="s">
        <v>62</v>
      </c>
      <c r="C12" s="76"/>
      <c r="D12" s="76"/>
      <c r="E12" s="76"/>
      <c r="F12" s="76"/>
      <c r="G12" s="76"/>
      <c r="H12" s="76"/>
      <c r="I12" s="76"/>
      <c r="J12" s="76"/>
      <c r="K12" s="76"/>
    </row>
    <row r="13" spans="1:13" ht="28.5" customHeight="1" x14ac:dyDescent="0.2">
      <c r="A13" s="28"/>
      <c r="B13" s="76" t="s">
        <v>63</v>
      </c>
      <c r="C13" s="76"/>
      <c r="D13" s="76"/>
      <c r="E13" s="76"/>
      <c r="F13" s="76"/>
      <c r="G13" s="76"/>
      <c r="H13" s="76"/>
      <c r="I13" s="76"/>
      <c r="J13" s="76"/>
      <c r="K13" s="76"/>
    </row>
    <row r="14" spans="1:13" ht="14.25" customHeight="1" x14ac:dyDescent="0.2">
      <c r="A14" s="28"/>
      <c r="B14" s="76" t="s">
        <v>64</v>
      </c>
      <c r="C14" s="76"/>
      <c r="D14" s="76"/>
      <c r="E14" s="76"/>
      <c r="F14" s="76"/>
      <c r="G14" s="76"/>
      <c r="H14" s="76"/>
      <c r="I14" s="76"/>
      <c r="J14" s="76"/>
      <c r="K14" s="76"/>
    </row>
    <row r="15" spans="1:13" x14ac:dyDescent="0.2">
      <c r="A15" s="83" t="s">
        <v>35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3" x14ac:dyDescent="0.2">
      <c r="A16" s="54"/>
      <c r="B16" s="76" t="s">
        <v>28</v>
      </c>
      <c r="C16" s="76"/>
      <c r="D16" s="76"/>
      <c r="E16" s="76"/>
      <c r="F16" s="76"/>
      <c r="G16" s="76"/>
      <c r="H16" s="76"/>
      <c r="I16" s="76"/>
      <c r="J16" s="76"/>
      <c r="K16" s="76"/>
      <c r="L16" s="31"/>
    </row>
    <row r="17" spans="1:13" x14ac:dyDescent="0.2">
      <c r="A17" s="54"/>
      <c r="B17" s="76" t="s">
        <v>29</v>
      </c>
      <c r="C17" s="76"/>
      <c r="D17" s="76"/>
      <c r="E17" s="76"/>
      <c r="F17" s="76"/>
      <c r="G17" s="76"/>
      <c r="H17" s="76"/>
      <c r="I17" s="76"/>
      <c r="J17" s="76"/>
      <c r="K17" s="76"/>
      <c r="L17" s="31"/>
    </row>
    <row r="18" spans="1:13" ht="29.25" customHeight="1" x14ac:dyDescent="0.2">
      <c r="A18" s="54"/>
      <c r="B18" s="86" t="s">
        <v>65</v>
      </c>
      <c r="C18" s="76"/>
      <c r="D18" s="76"/>
      <c r="E18" s="76"/>
      <c r="F18" s="76"/>
      <c r="G18" s="76"/>
      <c r="H18" s="76"/>
      <c r="I18" s="76"/>
      <c r="J18" s="76"/>
      <c r="K18" s="76"/>
      <c r="L18" s="37"/>
      <c r="M18" s="37"/>
    </row>
    <row r="19" spans="1:13" x14ac:dyDescent="0.2">
      <c r="A19" s="54"/>
      <c r="B19" s="76" t="s">
        <v>30</v>
      </c>
      <c r="C19" s="76"/>
      <c r="D19" s="76"/>
      <c r="E19" s="76"/>
      <c r="F19" s="76"/>
      <c r="G19" s="76"/>
      <c r="H19" s="76"/>
      <c r="I19" s="76"/>
      <c r="J19" s="76"/>
      <c r="K19" s="76"/>
      <c r="L19" s="31"/>
    </row>
    <row r="20" spans="1:13" x14ac:dyDescent="0.2">
      <c r="A20" s="54"/>
      <c r="B20" s="76" t="s">
        <v>31</v>
      </c>
      <c r="C20" s="76"/>
      <c r="D20" s="76"/>
      <c r="E20" s="76"/>
      <c r="F20" s="76"/>
      <c r="G20" s="76"/>
      <c r="H20" s="76"/>
      <c r="I20" s="76"/>
      <c r="J20" s="76"/>
      <c r="K20" s="76"/>
      <c r="L20" s="31"/>
    </row>
    <row r="21" spans="1:13" x14ac:dyDescent="0.2">
      <c r="A21" s="54"/>
      <c r="B21" s="76" t="s">
        <v>66</v>
      </c>
      <c r="C21" s="76"/>
      <c r="D21" s="76"/>
      <c r="E21" s="76"/>
      <c r="F21" s="76"/>
      <c r="G21" s="76"/>
      <c r="H21" s="76"/>
      <c r="I21" s="76"/>
      <c r="J21" s="76"/>
      <c r="K21" s="76"/>
      <c r="L21" s="31"/>
    </row>
    <row r="22" spans="1:13" x14ac:dyDescent="0.2">
      <c r="A22" s="54"/>
      <c r="B22" s="76" t="s">
        <v>67</v>
      </c>
      <c r="C22" s="76"/>
      <c r="D22" s="76"/>
      <c r="E22" s="76"/>
      <c r="F22" s="76"/>
      <c r="G22" s="76"/>
      <c r="H22" s="76"/>
      <c r="I22" s="76"/>
      <c r="J22" s="76"/>
      <c r="K22" s="76"/>
      <c r="L22" s="31"/>
    </row>
    <row r="23" spans="1:13" x14ac:dyDescent="0.2">
      <c r="A23" s="54"/>
      <c r="B23" s="76" t="s">
        <v>64</v>
      </c>
      <c r="C23" s="76"/>
      <c r="D23" s="76"/>
      <c r="E23" s="76"/>
      <c r="F23" s="76"/>
      <c r="G23" s="76"/>
      <c r="H23" s="76"/>
      <c r="I23" s="76"/>
      <c r="J23" s="76"/>
      <c r="K23" s="76"/>
      <c r="L23" s="31"/>
    </row>
    <row r="24" spans="1:13" ht="15.75" customHeight="1" x14ac:dyDescent="0.2">
      <c r="A24" s="83" t="s">
        <v>34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3" x14ac:dyDescent="0.2">
      <c r="A25" s="54"/>
      <c r="B25" s="76" t="s">
        <v>28</v>
      </c>
      <c r="C25" s="76"/>
      <c r="D25" s="76"/>
      <c r="E25" s="76"/>
      <c r="F25" s="76"/>
      <c r="G25" s="76"/>
      <c r="H25" s="76"/>
      <c r="I25" s="76"/>
      <c r="J25" s="76"/>
      <c r="K25" s="76"/>
      <c r="L25" s="31"/>
    </row>
    <row r="26" spans="1:13" x14ac:dyDescent="0.2">
      <c r="A26" s="54"/>
      <c r="B26" s="76" t="s">
        <v>29</v>
      </c>
      <c r="C26" s="76"/>
      <c r="D26" s="76"/>
      <c r="E26" s="76"/>
      <c r="F26" s="76"/>
      <c r="G26" s="76"/>
      <c r="H26" s="76"/>
      <c r="I26" s="76"/>
      <c r="J26" s="76"/>
      <c r="K26" s="76"/>
      <c r="L26" s="31"/>
    </row>
    <row r="27" spans="1:13" x14ac:dyDescent="0.2">
      <c r="A27" s="54"/>
      <c r="B27" s="86" t="s">
        <v>32</v>
      </c>
      <c r="C27" s="76"/>
      <c r="D27" s="76"/>
      <c r="E27" s="76"/>
      <c r="F27" s="76"/>
      <c r="G27" s="76"/>
      <c r="H27" s="76"/>
      <c r="I27" s="76"/>
      <c r="J27" s="76"/>
      <c r="K27" s="76"/>
      <c r="L27" s="37"/>
      <c r="M27" s="37"/>
    </row>
    <row r="28" spans="1:13" x14ac:dyDescent="0.2">
      <c r="A28" s="54"/>
      <c r="B28" s="76" t="s">
        <v>30</v>
      </c>
      <c r="C28" s="76"/>
      <c r="D28" s="76"/>
      <c r="E28" s="76"/>
      <c r="F28" s="76"/>
      <c r="G28" s="76"/>
      <c r="H28" s="76"/>
      <c r="I28" s="76"/>
      <c r="J28" s="76"/>
      <c r="K28" s="76"/>
      <c r="L28" s="31"/>
    </row>
    <row r="29" spans="1:13" x14ac:dyDescent="0.2">
      <c r="A29" s="54"/>
      <c r="B29" s="76" t="s">
        <v>31</v>
      </c>
      <c r="C29" s="76"/>
      <c r="D29" s="76"/>
      <c r="E29" s="76"/>
      <c r="F29" s="76"/>
      <c r="G29" s="76"/>
      <c r="H29" s="76"/>
      <c r="I29" s="76"/>
      <c r="J29" s="76"/>
      <c r="K29" s="76"/>
      <c r="L29" s="31"/>
    </row>
    <row r="30" spans="1:13" x14ac:dyDescent="0.2">
      <c r="A30" s="54"/>
      <c r="B30" s="76" t="s">
        <v>68</v>
      </c>
      <c r="C30" s="76"/>
      <c r="D30" s="76"/>
      <c r="E30" s="76"/>
      <c r="F30" s="76"/>
      <c r="G30" s="76"/>
      <c r="H30" s="76"/>
      <c r="I30" s="76"/>
      <c r="J30" s="76"/>
      <c r="K30" s="76"/>
      <c r="L30" s="31"/>
    </row>
    <row r="31" spans="1:13" x14ac:dyDescent="0.2">
      <c r="A31" s="54"/>
      <c r="B31" s="76" t="s">
        <v>67</v>
      </c>
      <c r="C31" s="76"/>
      <c r="D31" s="76"/>
      <c r="E31" s="76"/>
      <c r="F31" s="76"/>
      <c r="G31" s="76"/>
      <c r="H31" s="76"/>
      <c r="I31" s="76"/>
      <c r="J31" s="76"/>
      <c r="K31" s="76"/>
      <c r="L31" s="31"/>
    </row>
    <row r="32" spans="1:13" x14ac:dyDescent="0.2">
      <c r="A32" s="54"/>
      <c r="B32" s="76" t="s">
        <v>64</v>
      </c>
      <c r="C32" s="76"/>
      <c r="D32" s="76"/>
      <c r="E32" s="76"/>
      <c r="F32" s="76"/>
      <c r="G32" s="76"/>
      <c r="H32" s="76"/>
      <c r="I32" s="76"/>
      <c r="J32" s="76"/>
      <c r="K32" s="76"/>
      <c r="L32" s="31"/>
    </row>
    <row r="33" spans="1:12" x14ac:dyDescent="0.2">
      <c r="A33" s="87" t="s">
        <v>69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1:12" ht="97.5" customHeight="1" x14ac:dyDescent="0.2">
      <c r="A34" s="54"/>
      <c r="B34" s="76" t="s">
        <v>77</v>
      </c>
      <c r="C34" s="76"/>
      <c r="D34" s="76"/>
      <c r="E34" s="76"/>
      <c r="F34" s="76"/>
      <c r="G34" s="76"/>
      <c r="H34" s="76"/>
      <c r="I34" s="76"/>
      <c r="J34" s="76"/>
      <c r="K34" s="76"/>
      <c r="L34" s="7"/>
    </row>
    <row r="35" spans="1:12" x14ac:dyDescent="0.2">
      <c r="A35" s="42"/>
      <c r="B35" s="42"/>
      <c r="C35" s="42"/>
      <c r="D35" s="42"/>
      <c r="E35" s="42"/>
      <c r="F35" s="38"/>
      <c r="G35" s="38"/>
      <c r="H35" s="42"/>
      <c r="I35" s="38"/>
      <c r="J35" s="38"/>
      <c r="K35" s="38"/>
    </row>
    <row r="36" spans="1:12" x14ac:dyDescent="0.2">
      <c r="A36" s="42"/>
      <c r="B36" s="42"/>
      <c r="C36" s="42"/>
      <c r="D36" s="42"/>
      <c r="E36" s="42"/>
      <c r="F36" s="38"/>
      <c r="G36" s="38"/>
      <c r="H36" s="42"/>
      <c r="I36" s="38"/>
      <c r="J36" s="38"/>
      <c r="K36" s="38"/>
    </row>
  </sheetData>
  <sheetProtection selectLockedCells="1" selectUnlockedCells="1"/>
  <mergeCells count="29">
    <mergeCell ref="B30:K30"/>
    <mergeCell ref="B31:K31"/>
    <mergeCell ref="B32:K32"/>
    <mergeCell ref="A33:K33"/>
    <mergeCell ref="B34:K34"/>
    <mergeCell ref="B29:K29"/>
    <mergeCell ref="B18:K18"/>
    <mergeCell ref="B19:K19"/>
    <mergeCell ref="B20:K20"/>
    <mergeCell ref="B21:K21"/>
    <mergeCell ref="B22:K22"/>
    <mergeCell ref="B23:K23"/>
    <mergeCell ref="A24:K24"/>
    <mergeCell ref="B25:K25"/>
    <mergeCell ref="B26:K26"/>
    <mergeCell ref="B27:K27"/>
    <mergeCell ref="B28:K28"/>
    <mergeCell ref="A1:J1"/>
    <mergeCell ref="B17:K17"/>
    <mergeCell ref="A2:K2"/>
    <mergeCell ref="A8:F8"/>
    <mergeCell ref="A9:K9"/>
    <mergeCell ref="A10:K10"/>
    <mergeCell ref="B11:K11"/>
    <mergeCell ref="B12:K12"/>
    <mergeCell ref="B13:K13"/>
    <mergeCell ref="B14:K14"/>
    <mergeCell ref="A15:K15"/>
    <mergeCell ref="B16:K16"/>
  </mergeCells>
  <pageMargins left="0.74791666666666667" right="0.35416666666666669" top="0.42708333333333331" bottom="0.3125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51A-5F03-4B0A-9641-A5CC2A47643D}">
  <dimension ref="A1:M11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4.5703125" style="29" customWidth="1"/>
    <col min="2" max="2" width="24.42578125" style="29" customWidth="1"/>
    <col min="3" max="3" width="40.140625" style="29" customWidth="1"/>
    <col min="4" max="5" width="6" style="29" customWidth="1"/>
    <col min="6" max="6" width="7.5703125" style="31" customWidth="1"/>
    <col min="7" max="7" width="12.42578125" style="31" customWidth="1"/>
    <col min="8" max="8" width="6.42578125" style="29" customWidth="1"/>
    <col min="9" max="9" width="9.85546875" style="31" customWidth="1"/>
    <col min="10" max="10" width="7.140625" style="31" customWidth="1"/>
    <col min="11" max="11" width="13.140625" style="31" customWidth="1"/>
    <col min="12" max="16384" width="9.140625" style="29"/>
  </cols>
  <sheetData>
    <row r="1" spans="1:13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3" s="27" customFormat="1" ht="21.75" customHeight="1" x14ac:dyDescent="0.2">
      <c r="A2" s="90" t="s">
        <v>83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3" ht="38.25" x14ac:dyDescent="0.2">
      <c r="A3" s="47" t="s">
        <v>0</v>
      </c>
      <c r="B3" s="47" t="s">
        <v>22</v>
      </c>
      <c r="C3" s="47" t="s">
        <v>16</v>
      </c>
      <c r="D3" s="47" t="s">
        <v>17</v>
      </c>
      <c r="E3" s="47" t="s">
        <v>18</v>
      </c>
      <c r="F3" s="48" t="s">
        <v>19</v>
      </c>
      <c r="G3" s="48" t="s">
        <v>24</v>
      </c>
      <c r="H3" s="47" t="s">
        <v>55</v>
      </c>
      <c r="I3" s="48" t="s">
        <v>20</v>
      </c>
      <c r="J3" s="48" t="s">
        <v>21</v>
      </c>
      <c r="K3" s="48" t="s">
        <v>25</v>
      </c>
      <c r="L3" s="28"/>
      <c r="M3" s="28"/>
    </row>
    <row r="4" spans="1:13" x14ac:dyDescent="0.2">
      <c r="A4" s="49" t="s">
        <v>9</v>
      </c>
      <c r="B4" s="24"/>
      <c r="C4" s="50" t="s">
        <v>76</v>
      </c>
      <c r="D4" s="24" t="s">
        <v>26</v>
      </c>
      <c r="E4" s="24">
        <v>5000</v>
      </c>
      <c r="F4" s="51"/>
      <c r="G4" s="51">
        <f t="shared" ref="G4:G5" si="0">E4*F4</f>
        <v>0</v>
      </c>
      <c r="H4" s="52"/>
      <c r="I4" s="51">
        <f t="shared" ref="I4" si="1">G4*H4</f>
        <v>0</v>
      </c>
      <c r="J4" s="51">
        <f t="shared" ref="J4" si="2">K4/E4</f>
        <v>0</v>
      </c>
      <c r="K4" s="51">
        <f t="shared" ref="K4" si="3">G4+I4</f>
        <v>0</v>
      </c>
      <c r="L4" s="41"/>
      <c r="M4" s="28"/>
    </row>
    <row r="5" spans="1:13" ht="24.75" customHeight="1" x14ac:dyDescent="0.2">
      <c r="A5" s="49" t="s">
        <v>10</v>
      </c>
      <c r="B5" s="24"/>
      <c r="C5" s="50" t="s">
        <v>33</v>
      </c>
      <c r="D5" s="24" t="s">
        <v>26</v>
      </c>
      <c r="E5" s="24">
        <v>15000</v>
      </c>
      <c r="F5" s="51"/>
      <c r="G5" s="51">
        <f t="shared" si="0"/>
        <v>0</v>
      </c>
      <c r="H5" s="52"/>
      <c r="I5" s="51">
        <f t="shared" ref="I5" si="4">G5*H5</f>
        <v>0</v>
      </c>
      <c r="J5" s="51">
        <f t="shared" ref="J5" si="5">K5/E5</f>
        <v>0</v>
      </c>
      <c r="K5" s="51">
        <f t="shared" ref="K5" si="6">G5+I5</f>
        <v>0</v>
      </c>
      <c r="L5" s="41"/>
      <c r="M5" s="28"/>
    </row>
    <row r="6" spans="1:13" s="27" customFormat="1" ht="26.25" customHeight="1" x14ac:dyDescent="0.2">
      <c r="A6" s="92" t="s">
        <v>23</v>
      </c>
      <c r="B6" s="93"/>
      <c r="C6" s="93"/>
      <c r="D6" s="93"/>
      <c r="E6" s="93"/>
      <c r="F6" s="94"/>
      <c r="G6" s="58">
        <f>SUM(G4:G5)</f>
        <v>0</v>
      </c>
      <c r="H6" s="35"/>
      <c r="I6" s="34">
        <f>SUM(I4:I5)</f>
        <v>0</v>
      </c>
      <c r="J6" s="34"/>
      <c r="K6" s="34">
        <f>SUM(K4:K5)</f>
        <v>0</v>
      </c>
      <c r="L6" s="36"/>
      <c r="M6" s="36"/>
    </row>
    <row r="7" spans="1:13" x14ac:dyDescent="0.2">
      <c r="A7" s="95" t="s">
        <v>27</v>
      </c>
      <c r="B7" s="96"/>
      <c r="C7" s="96"/>
      <c r="D7" s="96"/>
      <c r="E7" s="96"/>
      <c r="F7" s="96"/>
      <c r="G7" s="97"/>
      <c r="H7" s="97"/>
      <c r="I7" s="97"/>
      <c r="J7" s="97"/>
      <c r="K7" s="97"/>
    </row>
    <row r="8" spans="1:13" x14ac:dyDescent="0.2">
      <c r="A8" s="83" t="s">
        <v>48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3" ht="82.5" customHeight="1" x14ac:dyDescent="0.2">
      <c r="A9" s="76" t="s">
        <v>70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"/>
    </row>
    <row r="10" spans="1:13" x14ac:dyDescent="0.2">
      <c r="A10" s="98" t="s">
        <v>43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3" ht="71.25" customHeight="1" x14ac:dyDescent="0.2">
      <c r="A11" s="76" t="s">
        <v>71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</sheetData>
  <sheetProtection selectLockedCells="1" selectUnlockedCells="1"/>
  <mergeCells count="8">
    <mergeCell ref="A1:J1"/>
    <mergeCell ref="A9:K9"/>
    <mergeCell ref="A8:K8"/>
    <mergeCell ref="A11:K11"/>
    <mergeCell ref="A2:K2"/>
    <mergeCell ref="A6:F6"/>
    <mergeCell ref="A7:K7"/>
    <mergeCell ref="A10:K10"/>
  </mergeCells>
  <pageMargins left="0.74791666666666667" right="0.35416666666666669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7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4.5703125" style="29" customWidth="1"/>
    <col min="2" max="2" width="24.42578125" style="29" customWidth="1"/>
    <col min="3" max="3" width="40.140625" style="29" customWidth="1"/>
    <col min="4" max="5" width="6" style="29" customWidth="1"/>
    <col min="6" max="6" width="7.5703125" style="31" customWidth="1"/>
    <col min="7" max="7" width="12.42578125" style="31" customWidth="1"/>
    <col min="8" max="8" width="6.42578125" style="29" customWidth="1"/>
    <col min="9" max="9" width="9.85546875" style="31" customWidth="1"/>
    <col min="10" max="10" width="7.140625" style="31" customWidth="1"/>
    <col min="11" max="11" width="13.140625" style="31" customWidth="1"/>
    <col min="12" max="16384" width="9.140625" style="29"/>
  </cols>
  <sheetData>
    <row r="1" spans="1:13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3" s="27" customFormat="1" ht="21.75" customHeight="1" x14ac:dyDescent="0.2">
      <c r="A2" s="90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3" ht="38.25" x14ac:dyDescent="0.2">
      <c r="A3" s="25" t="s">
        <v>0</v>
      </c>
      <c r="B3" s="25" t="s">
        <v>22</v>
      </c>
      <c r="C3" s="25" t="s">
        <v>16</v>
      </c>
      <c r="D3" s="25" t="s">
        <v>17</v>
      </c>
      <c r="E3" s="25" t="s">
        <v>18</v>
      </c>
      <c r="F3" s="22" t="s">
        <v>19</v>
      </c>
      <c r="G3" s="22" t="s">
        <v>24</v>
      </c>
      <c r="H3" s="25" t="s">
        <v>55</v>
      </c>
      <c r="I3" s="22" t="s">
        <v>20</v>
      </c>
      <c r="J3" s="22" t="s">
        <v>21</v>
      </c>
      <c r="K3" s="22" t="s">
        <v>25</v>
      </c>
      <c r="L3" s="28"/>
      <c r="M3" s="28"/>
    </row>
    <row r="4" spans="1:13" ht="21" customHeight="1" x14ac:dyDescent="0.2">
      <c r="A4" s="59" t="s">
        <v>9</v>
      </c>
      <c r="B4" s="60"/>
      <c r="C4" s="61" t="s">
        <v>46</v>
      </c>
      <c r="D4" s="62" t="s">
        <v>45</v>
      </c>
      <c r="E4" s="62">
        <v>80</v>
      </c>
      <c r="F4" s="63"/>
      <c r="G4" s="20">
        <f>E4*F4</f>
        <v>0</v>
      </c>
      <c r="H4" s="21"/>
      <c r="I4" s="20">
        <f>G4*H4</f>
        <v>0</v>
      </c>
      <c r="J4" s="20">
        <f>K4/E4</f>
        <v>0</v>
      </c>
      <c r="K4" s="20">
        <f>G4+I4</f>
        <v>0</v>
      </c>
      <c r="L4" s="41"/>
      <c r="M4" s="28"/>
    </row>
    <row r="5" spans="1:13" s="27" customFormat="1" ht="24.75" customHeight="1" x14ac:dyDescent="0.2">
      <c r="A5" s="92" t="s">
        <v>23</v>
      </c>
      <c r="B5" s="93"/>
      <c r="C5" s="93"/>
      <c r="D5" s="93"/>
      <c r="E5" s="93"/>
      <c r="F5" s="94"/>
      <c r="G5" s="58">
        <f>SUM(G4:G4)</f>
        <v>0</v>
      </c>
      <c r="H5" s="35"/>
      <c r="I5" s="34">
        <f>SUM(I4:I4)</f>
        <v>0</v>
      </c>
      <c r="J5" s="34"/>
      <c r="K5" s="34">
        <f>SUM(K4:K4)</f>
        <v>0</v>
      </c>
      <c r="L5" s="36"/>
      <c r="M5" s="36"/>
    </row>
    <row r="6" spans="1:13" x14ac:dyDescent="0.2">
      <c r="A6" s="33"/>
      <c r="B6" s="33"/>
      <c r="C6" s="33"/>
      <c r="D6" s="33"/>
      <c r="E6" s="33"/>
      <c r="F6" s="38"/>
      <c r="G6" s="38"/>
      <c r="H6" s="33"/>
      <c r="I6" s="38"/>
      <c r="J6" s="38"/>
      <c r="K6" s="38"/>
    </row>
    <row r="7" spans="1:13" x14ac:dyDescent="0.2">
      <c r="A7" s="33"/>
      <c r="B7" s="33"/>
      <c r="C7" s="33"/>
      <c r="D7" s="33"/>
      <c r="E7" s="33"/>
      <c r="F7" s="38"/>
      <c r="G7" s="38"/>
      <c r="H7" s="33"/>
      <c r="I7" s="38"/>
      <c r="J7" s="38"/>
      <c r="K7" s="38"/>
    </row>
  </sheetData>
  <sheetProtection selectLockedCells="1" selectUnlockedCells="1"/>
  <mergeCells count="3">
    <mergeCell ref="A2:K2"/>
    <mergeCell ref="A5:F5"/>
    <mergeCell ref="A1:J1"/>
  </mergeCells>
  <pageMargins left="0.74791666666666667" right="0.35416666666666669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8E60-048D-4CBF-BBF9-E2C9B460C18C}">
  <dimension ref="A1:K7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43.4257812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8.8554687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91" t="s">
        <v>85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7" customFormat="1" ht="120.75" customHeight="1" x14ac:dyDescent="0.2">
      <c r="A4" s="8" t="s">
        <v>9</v>
      </c>
      <c r="B4" s="19" t="s">
        <v>40</v>
      </c>
      <c r="C4" s="40"/>
      <c r="D4" s="9" t="s">
        <v>11</v>
      </c>
      <c r="E4" s="39">
        <v>10000</v>
      </c>
      <c r="F4" s="15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23" customFormat="1" ht="110.25" customHeight="1" x14ac:dyDescent="0.2">
      <c r="A5" s="14" t="s">
        <v>10</v>
      </c>
      <c r="B5" s="44" t="s">
        <v>41</v>
      </c>
      <c r="C5" s="40"/>
      <c r="D5" s="9" t="s">
        <v>11</v>
      </c>
      <c r="E5" s="8">
        <v>10000</v>
      </c>
      <c r="F5" s="15"/>
      <c r="G5" s="10">
        <f t="shared" ref="G5:G6" si="0">E5*F5</f>
        <v>0</v>
      </c>
      <c r="H5" s="11"/>
      <c r="I5" s="10">
        <f t="shared" ref="I5:I6" si="1">G5*H5</f>
        <v>0</v>
      </c>
      <c r="J5" s="12">
        <f t="shared" ref="J5:J6" si="2">K5/E5</f>
        <v>0</v>
      </c>
      <c r="K5" s="13">
        <f t="shared" ref="K5:K6" si="3">G5+I5</f>
        <v>0</v>
      </c>
    </row>
    <row r="6" spans="1:11" s="23" customFormat="1" ht="131.25" customHeight="1" x14ac:dyDescent="0.2">
      <c r="A6" s="65" t="s">
        <v>12</v>
      </c>
      <c r="B6" s="66" t="s">
        <v>42</v>
      </c>
      <c r="C6" s="67"/>
      <c r="D6" s="67" t="s">
        <v>11</v>
      </c>
      <c r="E6" s="39">
        <v>200</v>
      </c>
      <c r="F6" s="68"/>
      <c r="G6" s="10">
        <f t="shared" si="0"/>
        <v>0</v>
      </c>
      <c r="H6" s="11"/>
      <c r="I6" s="10">
        <f t="shared" si="1"/>
        <v>0</v>
      </c>
      <c r="J6" s="12">
        <f t="shared" si="2"/>
        <v>0</v>
      </c>
      <c r="K6" s="13">
        <f t="shared" si="3"/>
        <v>0</v>
      </c>
    </row>
    <row r="7" spans="1:11" s="7" customFormat="1" ht="24" customHeight="1" x14ac:dyDescent="0.2">
      <c r="A7" s="92" t="s">
        <v>15</v>
      </c>
      <c r="B7" s="100"/>
      <c r="C7" s="100"/>
      <c r="D7" s="100"/>
      <c r="E7" s="100"/>
      <c r="F7" s="101"/>
      <c r="G7" s="64">
        <f>SUM(G4:G6)</f>
        <v>0</v>
      </c>
      <c r="H7" s="17"/>
      <c r="I7" s="17">
        <f>SUM(I4:I6)</f>
        <v>0</v>
      </c>
      <c r="J7" s="18"/>
      <c r="K7" s="17">
        <f>SUM(K4:K6)</f>
        <v>0</v>
      </c>
    </row>
  </sheetData>
  <sheetProtection selectLockedCells="1" selectUnlockedCells="1"/>
  <mergeCells count="3">
    <mergeCell ref="A2:K2"/>
    <mergeCell ref="A7:F7"/>
    <mergeCell ref="A1:J1"/>
  </mergeCells>
  <pageMargins left="0.74791666666666667" right="0.34375" top="0.98402777777777772" bottom="0.19652777777777777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9E5-05A7-45BA-BB69-F04D4E0AB134}">
  <dimension ref="A1:K5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31.710937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13.14062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102" t="s">
        <v>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7" customFormat="1" ht="109.5" customHeight="1" x14ac:dyDescent="0.2">
      <c r="A4" s="39" t="s">
        <v>9</v>
      </c>
      <c r="B4" s="69" t="s">
        <v>78</v>
      </c>
      <c r="C4" s="70"/>
      <c r="D4" s="71" t="s">
        <v>11</v>
      </c>
      <c r="E4" s="46">
        <v>30000</v>
      </c>
      <c r="F4" s="68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7" customFormat="1" ht="24" customHeight="1" x14ac:dyDescent="0.2">
      <c r="A5" s="92" t="s">
        <v>15</v>
      </c>
      <c r="B5" s="104"/>
      <c r="C5" s="104"/>
      <c r="D5" s="104"/>
      <c r="E5" s="104"/>
      <c r="F5" s="105"/>
      <c r="G5" s="64">
        <f>SUM(G4:G4)</f>
        <v>0</v>
      </c>
      <c r="H5" s="17"/>
      <c r="I5" s="17">
        <f>SUM(I4:I4)</f>
        <v>0</v>
      </c>
      <c r="J5" s="18"/>
      <c r="K5" s="17">
        <f>SUM(K4:K4)</f>
        <v>0</v>
      </c>
    </row>
  </sheetData>
  <sheetProtection selectLockedCells="1" selectUnlockedCells="1"/>
  <mergeCells count="3">
    <mergeCell ref="A2:K2"/>
    <mergeCell ref="A5:F5"/>
    <mergeCell ref="A1:J1"/>
  </mergeCells>
  <pageMargins left="0.74791666666666667" right="0.74791666666666667" top="0.6875" bottom="0.19652777777777777" header="0.51180555555555551" footer="0.51180555555555551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4FE0-5927-43DA-9E5E-79B790DDCB12}">
  <dimension ref="A1:K8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43.4257812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8.8554687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91" t="s">
        <v>86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7" customFormat="1" ht="91.5" customHeight="1" x14ac:dyDescent="0.2">
      <c r="A4" s="8" t="s">
        <v>9</v>
      </c>
      <c r="B4" s="19" t="s">
        <v>79</v>
      </c>
      <c r="C4" s="40"/>
      <c r="D4" s="9" t="s">
        <v>11</v>
      </c>
      <c r="E4" s="39">
        <v>5000</v>
      </c>
      <c r="F4" s="15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23" customFormat="1" ht="76.5" customHeight="1" x14ac:dyDescent="0.2">
      <c r="A5" s="14" t="s">
        <v>10</v>
      </c>
      <c r="B5" s="44" t="s">
        <v>80</v>
      </c>
      <c r="C5" s="40"/>
      <c r="D5" s="9" t="s">
        <v>11</v>
      </c>
      <c r="E5" s="43">
        <v>30000</v>
      </c>
      <c r="F5" s="15"/>
      <c r="G5" s="10">
        <f t="shared" ref="G5:G7" si="0">E5*F5</f>
        <v>0</v>
      </c>
      <c r="H5" s="11"/>
      <c r="I5" s="10">
        <f t="shared" ref="I5:I7" si="1">G5*H5</f>
        <v>0</v>
      </c>
      <c r="J5" s="12">
        <f t="shared" ref="J5:J7" si="2">K5/E5</f>
        <v>0</v>
      </c>
      <c r="K5" s="13">
        <f t="shared" ref="K5:K7" si="3">G5+I5</f>
        <v>0</v>
      </c>
    </row>
    <row r="6" spans="1:11" s="23" customFormat="1" ht="81.599999999999994" customHeight="1" x14ac:dyDescent="0.2">
      <c r="A6" s="14" t="s">
        <v>12</v>
      </c>
      <c r="B6" s="44" t="s">
        <v>81</v>
      </c>
      <c r="C6" s="16"/>
      <c r="D6" s="16" t="s">
        <v>11</v>
      </c>
      <c r="E6" s="8">
        <v>200</v>
      </c>
      <c r="F6" s="15"/>
      <c r="G6" s="10">
        <f t="shared" si="0"/>
        <v>0</v>
      </c>
      <c r="H6" s="11"/>
      <c r="I6" s="10">
        <f t="shared" si="1"/>
        <v>0</v>
      </c>
      <c r="J6" s="12">
        <f t="shared" si="2"/>
        <v>0</v>
      </c>
      <c r="K6" s="13">
        <f t="shared" si="3"/>
        <v>0</v>
      </c>
    </row>
    <row r="7" spans="1:11" s="23" customFormat="1" ht="94.5" customHeight="1" x14ac:dyDescent="0.2">
      <c r="A7" s="65" t="s">
        <v>13</v>
      </c>
      <c r="B7" s="72" t="s">
        <v>82</v>
      </c>
      <c r="C7" s="71"/>
      <c r="D7" s="71" t="s">
        <v>11</v>
      </c>
      <c r="E7" s="39">
        <v>5000</v>
      </c>
      <c r="F7" s="73"/>
      <c r="G7" s="10">
        <f t="shared" si="0"/>
        <v>0</v>
      </c>
      <c r="H7" s="11"/>
      <c r="I7" s="10">
        <f t="shared" si="1"/>
        <v>0</v>
      </c>
      <c r="J7" s="12">
        <f t="shared" si="2"/>
        <v>0</v>
      </c>
      <c r="K7" s="13">
        <f t="shared" si="3"/>
        <v>0</v>
      </c>
    </row>
    <row r="8" spans="1:11" s="7" customFormat="1" ht="24" customHeight="1" x14ac:dyDescent="0.2">
      <c r="A8" s="92" t="s">
        <v>15</v>
      </c>
      <c r="B8" s="104"/>
      <c r="C8" s="104"/>
      <c r="D8" s="104"/>
      <c r="E8" s="104"/>
      <c r="F8" s="105"/>
      <c r="G8" s="64">
        <f>SUM(G4:G7)</f>
        <v>0</v>
      </c>
      <c r="H8" s="17"/>
      <c r="I8" s="17">
        <f>SUM(I4:I7)</f>
        <v>0</v>
      </c>
      <c r="J8" s="18"/>
      <c r="K8" s="17">
        <f>SUM(K4:K7)</f>
        <v>0</v>
      </c>
    </row>
  </sheetData>
  <sheetProtection selectLockedCells="1" selectUnlockedCells="1"/>
  <mergeCells count="3">
    <mergeCell ref="A2:K2"/>
    <mergeCell ref="A8:F8"/>
    <mergeCell ref="A1:J1"/>
  </mergeCells>
  <pageMargins left="0.74791666666666667" right="0.74791666666666667" top="0.98402777777777772" bottom="0.19652777777777777" header="0.51180555555555551" footer="0.51180555555555551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6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43.4257812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8.8554687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91" t="s">
        <v>87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23" customFormat="1" ht="60" customHeight="1" x14ac:dyDescent="0.2">
      <c r="A4" s="14" t="s">
        <v>13</v>
      </c>
      <c r="B4" s="45" t="s">
        <v>38</v>
      </c>
      <c r="C4" s="16"/>
      <c r="D4" s="16" t="s">
        <v>11</v>
      </c>
      <c r="E4" s="8">
        <v>5000</v>
      </c>
      <c r="F4" s="15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23" customFormat="1" ht="66" customHeight="1" x14ac:dyDescent="0.2">
      <c r="A5" s="65" t="s">
        <v>14</v>
      </c>
      <c r="B5" s="74" t="s">
        <v>39</v>
      </c>
      <c r="C5" s="67"/>
      <c r="D5" s="67" t="s">
        <v>11</v>
      </c>
      <c r="E5" s="46">
        <v>20000</v>
      </c>
      <c r="F5" s="68"/>
      <c r="G5" s="10">
        <f>E5*F5</f>
        <v>0</v>
      </c>
      <c r="H5" s="11"/>
      <c r="I5" s="10">
        <f>G5*H5</f>
        <v>0</v>
      </c>
      <c r="J5" s="12">
        <f>K5/E5</f>
        <v>0</v>
      </c>
      <c r="K5" s="13">
        <f>G5+I5</f>
        <v>0</v>
      </c>
    </row>
    <row r="6" spans="1:11" s="7" customFormat="1" ht="24" customHeight="1" x14ac:dyDescent="0.2">
      <c r="A6" s="92" t="s">
        <v>15</v>
      </c>
      <c r="B6" s="104"/>
      <c r="C6" s="104"/>
      <c r="D6" s="104"/>
      <c r="E6" s="104"/>
      <c r="F6" s="105"/>
      <c r="G6" s="64">
        <f>SUM(G4:G5)</f>
        <v>0</v>
      </c>
      <c r="H6" s="17"/>
      <c r="I6" s="17">
        <f>SUM(I4:I5)</f>
        <v>0</v>
      </c>
      <c r="J6" s="18"/>
      <c r="K6" s="17">
        <f>SUM(K4:K5)</f>
        <v>0</v>
      </c>
    </row>
  </sheetData>
  <sheetProtection selectLockedCells="1" selectUnlockedCells="1"/>
  <mergeCells count="3">
    <mergeCell ref="A2:K2"/>
    <mergeCell ref="A6:F6"/>
    <mergeCell ref="A1:J1"/>
  </mergeCells>
  <pageMargins left="0.74791666666666667" right="0.74791666666666667" top="0.98402777777777772" bottom="0.19652777777777777" header="0.51180555555555551" footer="0.51180555555555551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7FE0-0A2C-427E-B2A3-3B9265BF8849}">
  <dimension ref="A1:K5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43.4257812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8.8554687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91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23" customFormat="1" ht="82.5" customHeight="1" x14ac:dyDescent="0.2">
      <c r="A4" s="65" t="s">
        <v>9</v>
      </c>
      <c r="B4" s="74" t="s">
        <v>72</v>
      </c>
      <c r="C4" s="67"/>
      <c r="D4" s="67" t="s">
        <v>11</v>
      </c>
      <c r="E4" s="39">
        <v>7000</v>
      </c>
      <c r="F4" s="68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7" customFormat="1" ht="24" customHeight="1" x14ac:dyDescent="0.2">
      <c r="A5" s="106" t="s">
        <v>23</v>
      </c>
      <c r="B5" s="104"/>
      <c r="C5" s="104"/>
      <c r="D5" s="104"/>
      <c r="E5" s="104"/>
      <c r="F5" s="105"/>
      <c r="G5" s="64">
        <f>SUM(G4:G4)</f>
        <v>0</v>
      </c>
      <c r="H5" s="17"/>
      <c r="I5" s="17">
        <f>SUM(I4:I4)</f>
        <v>0</v>
      </c>
      <c r="J5" s="18"/>
      <c r="K5" s="17">
        <f>SUM(K4:K4)</f>
        <v>0</v>
      </c>
    </row>
  </sheetData>
  <sheetProtection selectLockedCells="1" selectUnlockedCells="1"/>
  <mergeCells count="3">
    <mergeCell ref="A2:K2"/>
    <mergeCell ref="A5:F5"/>
    <mergeCell ref="A1:J1"/>
  </mergeCells>
  <pageMargins left="0.74791666666666667" right="0.74791666666666667" top="0.98402777777777772" bottom="0.19652777777777777" header="0.51180555555555551" footer="0.51180555555555551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9D7A-34B2-4FD5-89C2-0A33618C0544}">
  <dimension ref="A1:K9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5.5703125" style="1" customWidth="1"/>
    <col min="2" max="2" width="43.42578125" style="1" customWidth="1"/>
    <col min="3" max="3" width="16.85546875" style="1" customWidth="1"/>
    <col min="4" max="5" width="6.85546875" style="1" customWidth="1"/>
    <col min="6" max="6" width="7" style="1" customWidth="1"/>
    <col min="7" max="7" width="10.85546875" style="1" customWidth="1"/>
    <col min="8" max="8" width="6.42578125" style="1" customWidth="1"/>
    <col min="9" max="9" width="8.85546875" style="1" customWidth="1"/>
    <col min="10" max="10" width="7.5703125" style="1" customWidth="1"/>
    <col min="11" max="11" width="11.85546875" style="1" customWidth="1"/>
    <col min="12" max="16384" width="9.140625" style="1"/>
  </cols>
  <sheetData>
    <row r="1" spans="1:11" s="29" customFormat="1" x14ac:dyDescent="0.2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55" t="s">
        <v>54</v>
      </c>
    </row>
    <row r="2" spans="1:11" s="2" customFormat="1" ht="24" customHeight="1" x14ac:dyDescent="0.2">
      <c r="A2" s="90" t="s">
        <v>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s="7" customFormat="1" ht="47.25" customHeight="1" x14ac:dyDescent="0.2">
      <c r="A3" s="3" t="s">
        <v>0</v>
      </c>
      <c r="B3" s="4" t="s">
        <v>1</v>
      </c>
      <c r="C3" s="3" t="s">
        <v>2</v>
      </c>
      <c r="D3" s="3" t="s">
        <v>37</v>
      </c>
      <c r="E3" s="3" t="s">
        <v>3</v>
      </c>
      <c r="F3" s="5" t="s">
        <v>4</v>
      </c>
      <c r="G3" s="3" t="s">
        <v>5</v>
      </c>
      <c r="H3" s="3" t="s">
        <v>53</v>
      </c>
      <c r="I3" s="3" t="s">
        <v>6</v>
      </c>
      <c r="J3" s="3" t="s">
        <v>7</v>
      </c>
      <c r="K3" s="6" t="s">
        <v>8</v>
      </c>
    </row>
    <row r="4" spans="1:11" s="23" customFormat="1" ht="28.5" customHeight="1" x14ac:dyDescent="0.2">
      <c r="A4" s="65" t="s">
        <v>9</v>
      </c>
      <c r="B4" s="74" t="s">
        <v>49</v>
      </c>
      <c r="C4" s="67"/>
      <c r="D4" s="67" t="s">
        <v>11</v>
      </c>
      <c r="E4" s="39">
        <v>30000</v>
      </c>
      <c r="F4" s="68"/>
      <c r="G4" s="10">
        <f>E4*F4</f>
        <v>0</v>
      </c>
      <c r="H4" s="11"/>
      <c r="I4" s="10">
        <f>G4*H4</f>
        <v>0</v>
      </c>
      <c r="J4" s="12">
        <f>K4/E4</f>
        <v>0</v>
      </c>
      <c r="K4" s="13">
        <f>G4+I4</f>
        <v>0</v>
      </c>
    </row>
    <row r="5" spans="1:11" s="7" customFormat="1" ht="24" customHeight="1" x14ac:dyDescent="0.2">
      <c r="A5" s="106" t="s">
        <v>23</v>
      </c>
      <c r="B5" s="104"/>
      <c r="C5" s="104"/>
      <c r="D5" s="104"/>
      <c r="E5" s="104"/>
      <c r="F5" s="105"/>
      <c r="G5" s="64">
        <f>SUM(G4:G4)</f>
        <v>0</v>
      </c>
      <c r="H5" s="17"/>
      <c r="I5" s="17">
        <f>SUM(I4:I4)</f>
        <v>0</v>
      </c>
      <c r="J5" s="18"/>
      <c r="K5" s="17">
        <f>SUM(K4:K4)</f>
        <v>0</v>
      </c>
    </row>
    <row r="6" spans="1:11" ht="18.75" customHeight="1" x14ac:dyDescent="0.2">
      <c r="B6" s="53" t="s">
        <v>52</v>
      </c>
    </row>
    <row r="7" spans="1:11" x14ac:dyDescent="0.2">
      <c r="A7" s="89" t="s">
        <v>75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x14ac:dyDescent="0.2">
      <c r="A8" s="89" t="s">
        <v>73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12.75" customHeight="1" x14ac:dyDescent="0.2">
      <c r="A9" s="89" t="s">
        <v>74</v>
      </c>
      <c r="B9" s="89"/>
      <c r="C9" s="89"/>
      <c r="D9" s="89"/>
      <c r="E9" s="89"/>
      <c r="F9" s="89"/>
      <c r="G9" s="89"/>
      <c r="H9" s="89"/>
      <c r="I9" s="89"/>
      <c r="J9" s="89"/>
      <c r="K9" s="89"/>
    </row>
  </sheetData>
  <sheetProtection selectLockedCells="1" selectUnlockedCells="1"/>
  <mergeCells count="6">
    <mergeCell ref="A2:K2"/>
    <mergeCell ref="A1:J1"/>
    <mergeCell ref="A8:K8"/>
    <mergeCell ref="A7:K7"/>
    <mergeCell ref="A9:K9"/>
    <mergeCell ref="A5:F5"/>
  </mergeCells>
  <pageMargins left="0.74791666666666667" right="0.74791666666666667" top="0.98402777777777772" bottom="0.19652777777777777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Pakiet 1</vt:lpstr>
      <vt:lpstr>Pakiet 2 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'Pakiet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 Rucińska</cp:lastModifiedBy>
  <cp:lastPrinted>2022-01-28T11:53:34Z</cp:lastPrinted>
  <dcterms:created xsi:type="dcterms:W3CDTF">2019-07-15T07:52:57Z</dcterms:created>
  <dcterms:modified xsi:type="dcterms:W3CDTF">2022-01-31T06:35:06Z</dcterms:modified>
</cp:coreProperties>
</file>