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rota\PRZETARGI\36-Nici chirurgiczne\SWZ\"/>
    </mc:Choice>
  </mc:AlternateContent>
  <xr:revisionPtr revIDLastSave="0" documentId="13_ncr:1_{40ABAD3D-D87B-4986-A47A-DC95C3676E2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akiet 1" sheetId="1" r:id="rId1"/>
    <sheet name="Pakiet 2" sheetId="2" r:id="rId2"/>
    <sheet name="Pakiet 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3" l="1"/>
  <c r="J10" i="3" s="1"/>
  <c r="H11" i="3"/>
  <c r="J11" i="3" s="1"/>
  <c r="L11" i="3" s="1"/>
  <c r="K11" i="3" s="1"/>
  <c r="J6" i="3"/>
  <c r="L6" i="3" s="1"/>
  <c r="K6" i="3" s="1"/>
  <c r="H6" i="3"/>
  <c r="L1" i="3"/>
  <c r="J70" i="2"/>
  <c r="L70" i="2" s="1"/>
  <c r="K70" i="2" s="1"/>
  <c r="H69" i="2"/>
  <c r="J69" i="2" s="1"/>
  <c r="H70" i="2"/>
  <c r="J57" i="2"/>
  <c r="L57" i="2" s="1"/>
  <c r="K57" i="2" s="1"/>
  <c r="J60" i="2"/>
  <c r="L60" i="2" s="1"/>
  <c r="K60" i="2" s="1"/>
  <c r="H54" i="2"/>
  <c r="J54" i="2" s="1"/>
  <c r="L54" i="2" s="1"/>
  <c r="K54" i="2" s="1"/>
  <c r="H55" i="2"/>
  <c r="J55" i="2" s="1"/>
  <c r="L55" i="2" s="1"/>
  <c r="K55" i="2" s="1"/>
  <c r="H56" i="2"/>
  <c r="J56" i="2" s="1"/>
  <c r="L56" i="2" s="1"/>
  <c r="K56" i="2" s="1"/>
  <c r="H57" i="2"/>
  <c r="H58" i="2"/>
  <c r="J58" i="2" s="1"/>
  <c r="H59" i="2"/>
  <c r="J59" i="2" s="1"/>
  <c r="L59" i="2" s="1"/>
  <c r="K59" i="2" s="1"/>
  <c r="H60" i="2"/>
  <c r="H61" i="2"/>
  <c r="J61" i="2" s="1"/>
  <c r="H62" i="2"/>
  <c r="J62" i="2" s="1"/>
  <c r="L62" i="2" s="1"/>
  <c r="K62" i="2" s="1"/>
  <c r="H63" i="2"/>
  <c r="J63" i="2" s="1"/>
  <c r="L63" i="2" s="1"/>
  <c r="K63" i="2" s="1"/>
  <c r="H64" i="2"/>
  <c r="J64" i="2" s="1"/>
  <c r="L64" i="2" s="1"/>
  <c r="K64" i="2" s="1"/>
  <c r="H31" i="2"/>
  <c r="J31" i="2" s="1"/>
  <c r="L31" i="2" s="1"/>
  <c r="K31" i="2" s="1"/>
  <c r="H32" i="2"/>
  <c r="J32" i="2" s="1"/>
  <c r="L32" i="2" s="1"/>
  <c r="K32" i="2" s="1"/>
  <c r="H33" i="2"/>
  <c r="H34" i="2"/>
  <c r="J34" i="2" s="1"/>
  <c r="H35" i="2"/>
  <c r="J35" i="2" s="1"/>
  <c r="L35" i="2" s="1"/>
  <c r="K35" i="2" s="1"/>
  <c r="H36" i="2"/>
  <c r="J36" i="2" s="1"/>
  <c r="L36" i="2" s="1"/>
  <c r="K36" i="2" s="1"/>
  <c r="H37" i="2"/>
  <c r="J37" i="2" s="1"/>
  <c r="H38" i="2"/>
  <c r="J38" i="2" s="1"/>
  <c r="H39" i="2"/>
  <c r="J39" i="2" s="1"/>
  <c r="L39" i="2" s="1"/>
  <c r="K39" i="2" s="1"/>
  <c r="H40" i="2"/>
  <c r="J40" i="2" s="1"/>
  <c r="L40" i="2" s="1"/>
  <c r="K40" i="2" s="1"/>
  <c r="H41" i="2"/>
  <c r="J41" i="2" s="1"/>
  <c r="H42" i="2"/>
  <c r="H43" i="2"/>
  <c r="J43" i="2" s="1"/>
  <c r="L43" i="2" s="1"/>
  <c r="K43" i="2" s="1"/>
  <c r="H44" i="2"/>
  <c r="J44" i="2" s="1"/>
  <c r="L44" i="2" s="1"/>
  <c r="K44" i="2" s="1"/>
  <c r="H45" i="2"/>
  <c r="H46" i="2"/>
  <c r="J46" i="2" s="1"/>
  <c r="L46" i="2" s="1"/>
  <c r="K46" i="2" s="1"/>
  <c r="H47" i="2"/>
  <c r="J47" i="2" s="1"/>
  <c r="L47" i="2" s="1"/>
  <c r="K47" i="2" s="1"/>
  <c r="H48" i="2"/>
  <c r="J48" i="2" s="1"/>
  <c r="L48" i="2" s="1"/>
  <c r="K48" i="2" s="1"/>
  <c r="H49" i="2"/>
  <c r="H21" i="2"/>
  <c r="J21" i="2" s="1"/>
  <c r="L21" i="2" s="1"/>
  <c r="K21" i="2" s="1"/>
  <c r="H22" i="2"/>
  <c r="J22" i="2" s="1"/>
  <c r="L22" i="2" s="1"/>
  <c r="K22" i="2" s="1"/>
  <c r="H23" i="2"/>
  <c r="H24" i="2"/>
  <c r="J24" i="2" s="1"/>
  <c r="H25" i="2"/>
  <c r="J25" i="2" s="1"/>
  <c r="L25" i="2" s="1"/>
  <c r="K25" i="2" s="1"/>
  <c r="H26" i="2"/>
  <c r="J26" i="2" s="1"/>
  <c r="L26" i="2" s="1"/>
  <c r="K26" i="2" s="1"/>
  <c r="H6" i="2"/>
  <c r="J6" i="2" s="1"/>
  <c r="L6" i="2" s="1"/>
  <c r="K6" i="2" s="1"/>
  <c r="H7" i="2"/>
  <c r="J7" i="2" s="1"/>
  <c r="L7" i="2" s="1"/>
  <c r="K7" i="2" s="1"/>
  <c r="H8" i="2"/>
  <c r="H9" i="2"/>
  <c r="J9" i="2" s="1"/>
  <c r="H10" i="2"/>
  <c r="J10" i="2" s="1"/>
  <c r="L10" i="2" s="1"/>
  <c r="K10" i="2" s="1"/>
  <c r="H11" i="2"/>
  <c r="J11" i="2" s="1"/>
  <c r="L11" i="2" s="1"/>
  <c r="K11" i="2" s="1"/>
  <c r="H12" i="2"/>
  <c r="J12" i="2" s="1"/>
  <c r="L12" i="2" s="1"/>
  <c r="K12" i="2" s="1"/>
  <c r="H13" i="2"/>
  <c r="J13" i="2" s="1"/>
  <c r="H14" i="2"/>
  <c r="J14" i="2" s="1"/>
  <c r="L14" i="2" s="1"/>
  <c r="K14" i="2" s="1"/>
  <c r="H15" i="2"/>
  <c r="J15" i="2" s="1"/>
  <c r="L15" i="2" s="1"/>
  <c r="K15" i="2" s="1"/>
  <c r="H16" i="2"/>
  <c r="J16" i="2" s="1"/>
  <c r="L1" i="2"/>
  <c r="J152" i="1"/>
  <c r="L152" i="1" s="1"/>
  <c r="K152" i="1" s="1"/>
  <c r="J157" i="1"/>
  <c r="L157" i="1" s="1"/>
  <c r="K157" i="1" s="1"/>
  <c r="J159" i="1"/>
  <c r="H152" i="1"/>
  <c r="H153" i="1"/>
  <c r="J153" i="1" s="1"/>
  <c r="L153" i="1" s="1"/>
  <c r="K153" i="1" s="1"/>
  <c r="H154" i="1"/>
  <c r="H155" i="1"/>
  <c r="J155" i="1" s="1"/>
  <c r="H156" i="1"/>
  <c r="J156" i="1" s="1"/>
  <c r="L156" i="1" s="1"/>
  <c r="K156" i="1" s="1"/>
  <c r="H157" i="1"/>
  <c r="H158" i="1"/>
  <c r="J158" i="1" s="1"/>
  <c r="H159" i="1"/>
  <c r="L159" i="1" s="1"/>
  <c r="K159" i="1" s="1"/>
  <c r="J138" i="1"/>
  <c r="L138" i="1" s="1"/>
  <c r="K138" i="1" s="1"/>
  <c r="J140" i="1"/>
  <c r="J146" i="1"/>
  <c r="L146" i="1" s="1"/>
  <c r="K146" i="1" s="1"/>
  <c r="H137" i="1"/>
  <c r="J137" i="1" s="1"/>
  <c r="L137" i="1" s="1"/>
  <c r="K137" i="1" s="1"/>
  <c r="H138" i="1"/>
  <c r="H139" i="1"/>
  <c r="J139" i="1" s="1"/>
  <c r="L139" i="1" s="1"/>
  <c r="K139" i="1" s="1"/>
  <c r="H140" i="1"/>
  <c r="L140" i="1" s="1"/>
  <c r="K140" i="1" s="1"/>
  <c r="H141" i="1"/>
  <c r="J141" i="1" s="1"/>
  <c r="L141" i="1" s="1"/>
  <c r="K141" i="1" s="1"/>
  <c r="H142" i="1"/>
  <c r="J142" i="1" s="1"/>
  <c r="L142" i="1" s="1"/>
  <c r="K142" i="1" s="1"/>
  <c r="H143" i="1"/>
  <c r="J143" i="1" s="1"/>
  <c r="L143" i="1" s="1"/>
  <c r="K143" i="1" s="1"/>
  <c r="H144" i="1"/>
  <c r="J144" i="1" s="1"/>
  <c r="L144" i="1" s="1"/>
  <c r="K144" i="1" s="1"/>
  <c r="H145" i="1"/>
  <c r="J145" i="1" s="1"/>
  <c r="H146" i="1"/>
  <c r="H147" i="1"/>
  <c r="J147" i="1" s="1"/>
  <c r="L147" i="1" s="1"/>
  <c r="K147" i="1" s="1"/>
  <c r="H129" i="1"/>
  <c r="J129" i="1" s="1"/>
  <c r="L129" i="1" s="1"/>
  <c r="K129" i="1" s="1"/>
  <c r="H130" i="1"/>
  <c r="J130" i="1" s="1"/>
  <c r="L130" i="1" s="1"/>
  <c r="K130" i="1" s="1"/>
  <c r="H131" i="1"/>
  <c r="H132" i="1"/>
  <c r="J132" i="1" s="1"/>
  <c r="H114" i="1"/>
  <c r="J114" i="1" s="1"/>
  <c r="L114" i="1" s="1"/>
  <c r="K114" i="1" s="1"/>
  <c r="H115" i="1"/>
  <c r="J115" i="1" s="1"/>
  <c r="L115" i="1" s="1"/>
  <c r="K115" i="1" s="1"/>
  <c r="H116" i="1"/>
  <c r="J116" i="1" s="1"/>
  <c r="H117" i="1"/>
  <c r="J117" i="1" s="1"/>
  <c r="L117" i="1" s="1"/>
  <c r="K117" i="1" s="1"/>
  <c r="H118" i="1"/>
  <c r="J118" i="1" s="1"/>
  <c r="L118" i="1" s="1"/>
  <c r="K118" i="1" s="1"/>
  <c r="H119" i="1"/>
  <c r="J119" i="1" s="1"/>
  <c r="L119" i="1" s="1"/>
  <c r="K119" i="1" s="1"/>
  <c r="H120" i="1"/>
  <c r="J120" i="1" s="1"/>
  <c r="L120" i="1" s="1"/>
  <c r="K120" i="1" s="1"/>
  <c r="H121" i="1"/>
  <c r="J121" i="1" s="1"/>
  <c r="L121" i="1" s="1"/>
  <c r="K121" i="1" s="1"/>
  <c r="H122" i="1"/>
  <c r="J122" i="1" s="1"/>
  <c r="L122" i="1" s="1"/>
  <c r="K122" i="1" s="1"/>
  <c r="H123" i="1"/>
  <c r="J123" i="1" s="1"/>
  <c r="L123" i="1" s="1"/>
  <c r="K123" i="1" s="1"/>
  <c r="H124" i="1"/>
  <c r="J124" i="1" s="1"/>
  <c r="L124" i="1" s="1"/>
  <c r="K124" i="1" s="1"/>
  <c r="J69" i="1"/>
  <c r="L69" i="1" s="1"/>
  <c r="K69" i="1" s="1"/>
  <c r="J71" i="1"/>
  <c r="J74" i="1"/>
  <c r="J85" i="1"/>
  <c r="L85" i="1" s="1"/>
  <c r="K85" i="1" s="1"/>
  <c r="J87" i="1"/>
  <c r="J90" i="1"/>
  <c r="L90" i="1" s="1"/>
  <c r="K90" i="1" s="1"/>
  <c r="J93" i="1"/>
  <c r="L93" i="1" s="1"/>
  <c r="K93" i="1" s="1"/>
  <c r="J95" i="1"/>
  <c r="J98" i="1"/>
  <c r="H68" i="1"/>
  <c r="J68" i="1" s="1"/>
  <c r="L68" i="1" s="1"/>
  <c r="K68" i="1" s="1"/>
  <c r="H69" i="1"/>
  <c r="H70" i="1"/>
  <c r="J70" i="1" s="1"/>
  <c r="H71" i="1"/>
  <c r="H72" i="1"/>
  <c r="J72" i="1" s="1"/>
  <c r="L72" i="1" s="1"/>
  <c r="K72" i="1" s="1"/>
  <c r="H73" i="1"/>
  <c r="J73" i="1" s="1"/>
  <c r="L73" i="1" s="1"/>
  <c r="K73" i="1" s="1"/>
  <c r="H74" i="1"/>
  <c r="L74" i="1" s="1"/>
  <c r="K74" i="1" s="1"/>
  <c r="H75" i="1"/>
  <c r="J75" i="1" s="1"/>
  <c r="L75" i="1" s="1"/>
  <c r="K75" i="1" s="1"/>
  <c r="H76" i="1"/>
  <c r="J76" i="1" s="1"/>
  <c r="L76" i="1" s="1"/>
  <c r="K76" i="1" s="1"/>
  <c r="H77" i="1"/>
  <c r="J77" i="1" s="1"/>
  <c r="L77" i="1" s="1"/>
  <c r="K77" i="1" s="1"/>
  <c r="H78" i="1"/>
  <c r="H79" i="1"/>
  <c r="J79" i="1" s="1"/>
  <c r="H80" i="1"/>
  <c r="J80" i="1" s="1"/>
  <c r="L80" i="1" s="1"/>
  <c r="K80" i="1" s="1"/>
  <c r="H81" i="1"/>
  <c r="J81" i="1" s="1"/>
  <c r="L81" i="1" s="1"/>
  <c r="K81" i="1" s="1"/>
  <c r="H82" i="1"/>
  <c r="J82" i="1" s="1"/>
  <c r="L82" i="1" s="1"/>
  <c r="K82" i="1" s="1"/>
  <c r="H83" i="1"/>
  <c r="J83" i="1" s="1"/>
  <c r="H84" i="1"/>
  <c r="J84" i="1" s="1"/>
  <c r="L84" i="1" s="1"/>
  <c r="K84" i="1" s="1"/>
  <c r="H85" i="1"/>
  <c r="H86" i="1"/>
  <c r="J86" i="1" s="1"/>
  <c r="H87" i="1"/>
  <c r="L87" i="1" s="1"/>
  <c r="K87" i="1" s="1"/>
  <c r="H88" i="1"/>
  <c r="J88" i="1" s="1"/>
  <c r="L88" i="1" s="1"/>
  <c r="K88" i="1" s="1"/>
  <c r="H89" i="1"/>
  <c r="J89" i="1" s="1"/>
  <c r="L89" i="1" s="1"/>
  <c r="K89" i="1" s="1"/>
  <c r="H90" i="1"/>
  <c r="H91" i="1"/>
  <c r="J91" i="1" s="1"/>
  <c r="H92" i="1"/>
  <c r="J92" i="1" s="1"/>
  <c r="L92" i="1" s="1"/>
  <c r="K92" i="1" s="1"/>
  <c r="H93" i="1"/>
  <c r="H94" i="1"/>
  <c r="J94" i="1" s="1"/>
  <c r="H95" i="1"/>
  <c r="L95" i="1" s="1"/>
  <c r="K95" i="1" s="1"/>
  <c r="H96" i="1"/>
  <c r="J96" i="1" s="1"/>
  <c r="L96" i="1" s="1"/>
  <c r="K96" i="1" s="1"/>
  <c r="H97" i="1"/>
  <c r="J97" i="1" s="1"/>
  <c r="L97" i="1" s="1"/>
  <c r="K97" i="1" s="1"/>
  <c r="H98" i="1"/>
  <c r="L98" i="1" s="1"/>
  <c r="K98" i="1" s="1"/>
  <c r="H99" i="1"/>
  <c r="J99" i="1" s="1"/>
  <c r="L99" i="1" s="1"/>
  <c r="K99" i="1" s="1"/>
  <c r="H100" i="1"/>
  <c r="J100" i="1" s="1"/>
  <c r="L100" i="1" s="1"/>
  <c r="K100" i="1" s="1"/>
  <c r="H101" i="1"/>
  <c r="J101" i="1" s="1"/>
  <c r="L101" i="1" s="1"/>
  <c r="K101" i="1" s="1"/>
  <c r="H102" i="1"/>
  <c r="H103" i="1"/>
  <c r="J103" i="1" s="1"/>
  <c r="H104" i="1"/>
  <c r="J104" i="1" s="1"/>
  <c r="L104" i="1" s="1"/>
  <c r="K104" i="1" s="1"/>
  <c r="H105" i="1"/>
  <c r="J105" i="1" s="1"/>
  <c r="L105" i="1" s="1"/>
  <c r="K105" i="1" s="1"/>
  <c r="H106" i="1"/>
  <c r="J106" i="1" s="1"/>
  <c r="L106" i="1" s="1"/>
  <c r="K106" i="1" s="1"/>
  <c r="H107" i="1"/>
  <c r="J107" i="1" s="1"/>
  <c r="H108" i="1"/>
  <c r="J108" i="1" s="1"/>
  <c r="L108" i="1" s="1"/>
  <c r="K108" i="1" s="1"/>
  <c r="J52" i="1"/>
  <c r="L52" i="1" s="1"/>
  <c r="K52" i="1" s="1"/>
  <c r="J55" i="1"/>
  <c r="L55" i="1" s="1"/>
  <c r="K55" i="1" s="1"/>
  <c r="H49" i="1"/>
  <c r="J49" i="1" s="1"/>
  <c r="L49" i="1" s="1"/>
  <c r="K49" i="1" s="1"/>
  <c r="H50" i="1"/>
  <c r="J50" i="1" s="1"/>
  <c r="L50" i="1" s="1"/>
  <c r="K50" i="1" s="1"/>
  <c r="H51" i="1"/>
  <c r="J51" i="1" s="1"/>
  <c r="L51" i="1" s="1"/>
  <c r="K51" i="1" s="1"/>
  <c r="H52" i="1"/>
  <c r="H53" i="1"/>
  <c r="J53" i="1" s="1"/>
  <c r="H54" i="1"/>
  <c r="J54" i="1" s="1"/>
  <c r="L54" i="1" s="1"/>
  <c r="K54" i="1" s="1"/>
  <c r="H55" i="1"/>
  <c r="H56" i="1"/>
  <c r="J56" i="1" s="1"/>
  <c r="H57" i="1"/>
  <c r="J57" i="1" s="1"/>
  <c r="L57" i="1" s="1"/>
  <c r="K57" i="1" s="1"/>
  <c r="H58" i="1"/>
  <c r="J58" i="1" s="1"/>
  <c r="L58" i="1" s="1"/>
  <c r="K58" i="1" s="1"/>
  <c r="H59" i="1"/>
  <c r="J59" i="1" s="1"/>
  <c r="L59" i="1" s="1"/>
  <c r="K59" i="1" s="1"/>
  <c r="H60" i="1"/>
  <c r="J60" i="1" s="1"/>
  <c r="L60" i="1" s="1"/>
  <c r="K60" i="1" s="1"/>
  <c r="H61" i="1"/>
  <c r="J61" i="1" s="1"/>
  <c r="L61" i="1" s="1"/>
  <c r="K61" i="1" s="1"/>
  <c r="H62" i="1"/>
  <c r="J62" i="1" s="1"/>
  <c r="L62" i="1" s="1"/>
  <c r="K62" i="1" s="1"/>
  <c r="H63" i="1"/>
  <c r="J63" i="1" s="1"/>
  <c r="L63" i="1" s="1"/>
  <c r="K63" i="1" s="1"/>
  <c r="H40" i="1"/>
  <c r="J40" i="1" s="1"/>
  <c r="L40" i="1" s="1"/>
  <c r="K40" i="1" s="1"/>
  <c r="H41" i="1"/>
  <c r="J41" i="1" s="1"/>
  <c r="L41" i="1" s="1"/>
  <c r="K41" i="1" s="1"/>
  <c r="H42" i="1"/>
  <c r="J42" i="1" s="1"/>
  <c r="L42" i="1" s="1"/>
  <c r="K42" i="1" s="1"/>
  <c r="H43" i="1"/>
  <c r="J43" i="1" s="1"/>
  <c r="L43" i="1" s="1"/>
  <c r="K43" i="1" s="1"/>
  <c r="H44" i="1"/>
  <c r="J44" i="1" s="1"/>
  <c r="L44" i="1" s="1"/>
  <c r="K44" i="1" s="1"/>
  <c r="J19" i="1"/>
  <c r="L19" i="1" s="1"/>
  <c r="K19" i="1" s="1"/>
  <c r="J27" i="1"/>
  <c r="L27" i="1" s="1"/>
  <c r="K27" i="1" s="1"/>
  <c r="J35" i="1"/>
  <c r="L35" i="1" s="1"/>
  <c r="K35" i="1" s="1"/>
  <c r="H18" i="1"/>
  <c r="J18" i="1" s="1"/>
  <c r="L18" i="1" s="1"/>
  <c r="K18" i="1" s="1"/>
  <c r="H19" i="1"/>
  <c r="H20" i="1"/>
  <c r="J20" i="1" s="1"/>
  <c r="H21" i="1"/>
  <c r="J21" i="1" s="1"/>
  <c r="L21" i="1" s="1"/>
  <c r="K21" i="1" s="1"/>
  <c r="H22" i="1"/>
  <c r="J22" i="1" s="1"/>
  <c r="L22" i="1" s="1"/>
  <c r="K22" i="1" s="1"/>
  <c r="H23" i="1"/>
  <c r="J23" i="1" s="1"/>
  <c r="L23" i="1" s="1"/>
  <c r="K23" i="1" s="1"/>
  <c r="H24" i="1"/>
  <c r="H25" i="1"/>
  <c r="J25" i="1" s="1"/>
  <c r="H26" i="1"/>
  <c r="J26" i="1" s="1"/>
  <c r="L26" i="1" s="1"/>
  <c r="K26" i="1" s="1"/>
  <c r="H27" i="1"/>
  <c r="H28" i="1"/>
  <c r="J28" i="1" s="1"/>
  <c r="H29" i="1"/>
  <c r="J29" i="1" s="1"/>
  <c r="L29" i="1" s="1"/>
  <c r="K29" i="1" s="1"/>
  <c r="H30" i="1"/>
  <c r="J30" i="1" s="1"/>
  <c r="L30" i="1" s="1"/>
  <c r="K30" i="1" s="1"/>
  <c r="H31" i="1"/>
  <c r="J31" i="1" s="1"/>
  <c r="L31" i="1" s="1"/>
  <c r="K31" i="1" s="1"/>
  <c r="H32" i="1"/>
  <c r="H33" i="1"/>
  <c r="J33" i="1" s="1"/>
  <c r="H34" i="1"/>
  <c r="J34" i="1" s="1"/>
  <c r="L34" i="1" s="1"/>
  <c r="K34" i="1" s="1"/>
  <c r="H35" i="1"/>
  <c r="H36" i="1"/>
  <c r="J36" i="1" s="1"/>
  <c r="H37" i="1"/>
  <c r="J37" i="1" s="1"/>
  <c r="L37" i="1" s="1"/>
  <c r="K37" i="1" s="1"/>
  <c r="H38" i="1"/>
  <c r="J38" i="1" s="1"/>
  <c r="L38" i="1" s="1"/>
  <c r="K38" i="1" s="1"/>
  <c r="J7" i="1"/>
  <c r="L7" i="1" s="1"/>
  <c r="K7" i="1" s="1"/>
  <c r="J10" i="1"/>
  <c r="L10" i="1" s="1"/>
  <c r="K10" i="1" s="1"/>
  <c r="H6" i="1"/>
  <c r="J6" i="1" s="1"/>
  <c r="L6" i="1" s="1"/>
  <c r="K6" i="1" s="1"/>
  <c r="H7" i="1"/>
  <c r="H8" i="1"/>
  <c r="J8" i="1" s="1"/>
  <c r="H9" i="1"/>
  <c r="J9" i="1" s="1"/>
  <c r="L9" i="1" s="1"/>
  <c r="K9" i="1" s="1"/>
  <c r="H10" i="1"/>
  <c r="H11" i="1"/>
  <c r="J11" i="1" s="1"/>
  <c r="H12" i="1"/>
  <c r="J12" i="1" s="1"/>
  <c r="L12" i="1" s="1"/>
  <c r="K12" i="1" s="1"/>
  <c r="H13" i="1"/>
  <c r="J13" i="1" s="1"/>
  <c r="L13" i="1" s="1"/>
  <c r="K13" i="1" s="1"/>
  <c r="L11" i="1" l="1"/>
  <c r="K11" i="1" s="1"/>
  <c r="L8" i="1"/>
  <c r="K8" i="1" s="1"/>
  <c r="J32" i="1"/>
  <c r="L32" i="1" s="1"/>
  <c r="K32" i="1" s="1"/>
  <c r="J24" i="1"/>
  <c r="L24" i="1" s="1"/>
  <c r="K24" i="1" s="1"/>
  <c r="L36" i="1"/>
  <c r="K36" i="1" s="1"/>
  <c r="L33" i="1"/>
  <c r="K33" i="1" s="1"/>
  <c r="L28" i="1"/>
  <c r="K28" i="1" s="1"/>
  <c r="L25" i="1"/>
  <c r="K25" i="1" s="1"/>
  <c r="L20" i="1"/>
  <c r="K20" i="1" s="1"/>
  <c r="L56" i="1"/>
  <c r="K56" i="1" s="1"/>
  <c r="L53" i="1"/>
  <c r="K53" i="1" s="1"/>
  <c r="L71" i="1"/>
  <c r="K71" i="1" s="1"/>
  <c r="L103" i="1"/>
  <c r="K103" i="1" s="1"/>
  <c r="J102" i="1"/>
  <c r="L102" i="1" s="1"/>
  <c r="K102" i="1" s="1"/>
  <c r="L94" i="1"/>
  <c r="K94" i="1" s="1"/>
  <c r="L86" i="1"/>
  <c r="K86" i="1" s="1"/>
  <c r="L79" i="1"/>
  <c r="K79" i="1" s="1"/>
  <c r="J78" i="1"/>
  <c r="L78" i="1" s="1"/>
  <c r="K78" i="1" s="1"/>
  <c r="L70" i="1"/>
  <c r="K70" i="1" s="1"/>
  <c r="L107" i="1"/>
  <c r="K107" i="1" s="1"/>
  <c r="L91" i="1"/>
  <c r="K91" i="1" s="1"/>
  <c r="L83" i="1"/>
  <c r="K83" i="1" s="1"/>
  <c r="L116" i="1"/>
  <c r="K116" i="1" s="1"/>
  <c r="L132" i="1"/>
  <c r="K132" i="1" s="1"/>
  <c r="J131" i="1"/>
  <c r="L131" i="1" s="1"/>
  <c r="K131" i="1" s="1"/>
  <c r="L145" i="1"/>
  <c r="K145" i="1" s="1"/>
  <c r="L158" i="1"/>
  <c r="K158" i="1" s="1"/>
  <c r="L155" i="1"/>
  <c r="K155" i="1" s="1"/>
  <c r="J154" i="1"/>
  <c r="L154" i="1" s="1"/>
  <c r="K154" i="1" s="1"/>
  <c r="L61" i="2"/>
  <c r="K61" i="2" s="1"/>
  <c r="L58" i="2"/>
  <c r="K58" i="2" s="1"/>
  <c r="L69" i="2"/>
  <c r="K69" i="2" s="1"/>
  <c r="L10" i="3"/>
  <c r="K10" i="3" s="1"/>
  <c r="J42" i="2"/>
  <c r="L42" i="2" s="1"/>
  <c r="K42" i="2" s="1"/>
  <c r="J49" i="2"/>
  <c r="L49" i="2" s="1"/>
  <c r="K49" i="2" s="1"/>
  <c r="L41" i="2"/>
  <c r="K41" i="2" s="1"/>
  <c r="L34" i="2"/>
  <c r="K34" i="2" s="1"/>
  <c r="J33" i="2"/>
  <c r="L33" i="2" s="1"/>
  <c r="K33" i="2" s="1"/>
  <c r="J45" i="2"/>
  <c r="L45" i="2" s="1"/>
  <c r="K45" i="2" s="1"/>
  <c r="L37" i="2"/>
  <c r="K37" i="2" s="1"/>
  <c r="L38" i="2"/>
  <c r="K38" i="2" s="1"/>
  <c r="L16" i="2"/>
  <c r="K16" i="2" s="1"/>
  <c r="L9" i="2"/>
  <c r="K9" i="2" s="1"/>
  <c r="J8" i="2"/>
  <c r="L8" i="2" s="1"/>
  <c r="K8" i="2" s="1"/>
  <c r="L24" i="2"/>
  <c r="K24" i="2" s="1"/>
  <c r="J23" i="2"/>
  <c r="L23" i="2" s="1"/>
  <c r="K23" i="2" s="1"/>
  <c r="L13" i="2"/>
  <c r="K13" i="2" s="1"/>
  <c r="H39" i="1"/>
  <c r="J39" i="1" s="1"/>
  <c r="L39" i="1" l="1"/>
  <c r="K39" i="1" s="1"/>
  <c r="H68" i="2"/>
  <c r="H53" i="2"/>
  <c r="H30" i="2"/>
  <c r="H20" i="2"/>
  <c r="H5" i="2"/>
  <c r="H128" i="1"/>
  <c r="J128" i="1" s="1"/>
  <c r="H136" i="1"/>
  <c r="H151" i="1"/>
  <c r="J151" i="1"/>
  <c r="L151" i="1" s="1"/>
  <c r="H67" i="1"/>
  <c r="J67" i="1" s="1"/>
  <c r="J109" i="1" s="1"/>
  <c r="H17" i="1"/>
  <c r="H45" i="1" s="1"/>
  <c r="H113" i="1"/>
  <c r="H163" i="1"/>
  <c r="H48" i="1"/>
  <c r="H5" i="1"/>
  <c r="H9" i="3"/>
  <c r="J9" i="3" s="1"/>
  <c r="L9" i="3" s="1"/>
  <c r="H5" i="3"/>
  <c r="J5" i="3" s="1"/>
  <c r="L5" i="3" s="1"/>
  <c r="K5" i="3" s="1"/>
  <c r="K151" i="1" l="1"/>
  <c r="L160" i="1"/>
  <c r="J163" i="1"/>
  <c r="J164" i="1" s="1"/>
  <c r="H164" i="1"/>
  <c r="H50" i="2"/>
  <c r="H17" i="2"/>
  <c r="J53" i="2"/>
  <c r="L53" i="2" s="1"/>
  <c r="J5" i="2"/>
  <c r="L5" i="2" s="1"/>
  <c r="J20" i="2"/>
  <c r="L20" i="2" s="1"/>
  <c r="H27" i="2"/>
  <c r="H65" i="2"/>
  <c r="H71" i="2"/>
  <c r="J30" i="2"/>
  <c r="J68" i="2"/>
  <c r="J71" i="2" s="1"/>
  <c r="H133" i="1"/>
  <c r="H125" i="1"/>
  <c r="J113" i="1"/>
  <c r="L113" i="1" s="1"/>
  <c r="H109" i="1"/>
  <c r="L128" i="1"/>
  <c r="H148" i="1"/>
  <c r="L163" i="1"/>
  <c r="L164" i="1" s="1"/>
  <c r="J136" i="1"/>
  <c r="H14" i="1"/>
  <c r="J160" i="1"/>
  <c r="J5" i="1"/>
  <c r="L5" i="1" s="1"/>
  <c r="K5" i="1" s="1"/>
  <c r="H160" i="1"/>
  <c r="H64" i="1"/>
  <c r="J48" i="1"/>
  <c r="H12" i="3"/>
  <c r="K9" i="3"/>
  <c r="H7" i="3"/>
  <c r="L7" i="3"/>
  <c r="J7" i="3"/>
  <c r="J17" i="1"/>
  <c r="L67" i="1"/>
  <c r="K67" i="1" s="1"/>
  <c r="L109" i="1" l="1"/>
  <c r="K113" i="1"/>
  <c r="L125" i="1"/>
  <c r="K128" i="1"/>
  <c r="L133" i="1"/>
  <c r="H165" i="1"/>
  <c r="K163" i="1"/>
  <c r="K53" i="2"/>
  <c r="L65" i="2"/>
  <c r="H13" i="3"/>
  <c r="L12" i="3"/>
  <c r="L13" i="3" s="1"/>
  <c r="J12" i="3"/>
  <c r="J13" i="3" s="1"/>
  <c r="K5" i="2"/>
  <c r="L17" i="2"/>
  <c r="H72" i="2"/>
  <c r="L27" i="2"/>
  <c r="K20" i="2"/>
  <c r="L68" i="2"/>
  <c r="J65" i="2"/>
  <c r="J50" i="2"/>
  <c r="L30" i="2"/>
  <c r="J27" i="2"/>
  <c r="J17" i="2"/>
  <c r="J133" i="1"/>
  <c r="L17" i="1"/>
  <c r="L45" i="1" s="1"/>
  <c r="J45" i="1"/>
  <c r="J14" i="1"/>
  <c r="J125" i="1"/>
  <c r="J148" i="1"/>
  <c r="L136" i="1"/>
  <c r="J64" i="1"/>
  <c r="K17" i="1"/>
  <c r="L48" i="1"/>
  <c r="J165" i="1" l="1"/>
  <c r="K136" i="1"/>
  <c r="L148" i="1"/>
  <c r="L71" i="2"/>
  <c r="K68" i="2"/>
  <c r="L50" i="2"/>
  <c r="K30" i="2"/>
  <c r="J72" i="2"/>
  <c r="L14" i="1"/>
  <c r="K48" i="1"/>
  <c r="L64" i="1"/>
  <c r="L165" i="1" l="1"/>
  <c r="L72" i="2"/>
</calcChain>
</file>

<file path=xl/sharedStrings.xml><?xml version="1.0" encoding="utf-8"?>
<sst xmlns="http://schemas.openxmlformats.org/spreadsheetml/2006/main" count="949" uniqueCount="232">
  <si>
    <t>ZAŁ.NR 2</t>
  </si>
  <si>
    <t>Pakiet nr 1 - Szwy chirurgiczne I</t>
  </si>
  <si>
    <t>Lp.</t>
  </si>
  <si>
    <t>nr katalogowy, producent</t>
  </si>
  <si>
    <t>grubość nici</t>
  </si>
  <si>
    <t>charakterystyka igły</t>
  </si>
  <si>
    <t>jedn. Miary</t>
  </si>
  <si>
    <t>ilość</t>
  </si>
  <si>
    <t>cena jedn. netto</t>
  </si>
  <si>
    <t>wartość netto</t>
  </si>
  <si>
    <t>wartość VAT</t>
  </si>
  <si>
    <t>cena jedn. brutto</t>
  </si>
  <si>
    <t>wartość  brutto</t>
  </si>
  <si>
    <t>1.</t>
  </si>
  <si>
    <t>5-0</t>
  </si>
  <si>
    <t>19mm,igła ostra 3/8 koła, 70cm</t>
  </si>
  <si>
    <t>szt.</t>
  </si>
  <si>
    <t>2.</t>
  </si>
  <si>
    <t>4-0</t>
  </si>
  <si>
    <t>Szt</t>
  </si>
  <si>
    <t>3.</t>
  </si>
  <si>
    <t>17mm, 1/2 koła, 3/8 koła, 70cm</t>
  </si>
  <si>
    <t>4.</t>
  </si>
  <si>
    <t>5.</t>
  </si>
  <si>
    <t>22mm, 1/2 koła, 3/8 koła, 70cm</t>
  </si>
  <si>
    <t>szt</t>
  </si>
  <si>
    <t>6.</t>
  </si>
  <si>
    <t>3-0</t>
  </si>
  <si>
    <t>26mm, 1/2 koła, 3/8 koła, 70cm</t>
  </si>
  <si>
    <t>7.</t>
  </si>
  <si>
    <t>2-0</t>
  </si>
  <si>
    <t>8.</t>
  </si>
  <si>
    <t>37 mm, 1/2 koła, 3/8 koła, 70cm</t>
  </si>
  <si>
    <t>9.</t>
  </si>
  <si>
    <t>podwiązki 3x 45cm.</t>
  </si>
  <si>
    <t>Razem:</t>
  </si>
  <si>
    <t>8-0</t>
  </si>
  <si>
    <t>Okrągła 6,4mm, 3/8koła,45cm</t>
  </si>
  <si>
    <t>9-0</t>
  </si>
  <si>
    <t>Okrągła 5mm, 3/8koła,45cm</t>
  </si>
  <si>
    <t>10-0</t>
  </si>
  <si>
    <t>Okrągła 5mm, 3/8koła,15cm</t>
  </si>
  <si>
    <t>Okrągła 7,9mm, 3/8koła,45cm</t>
  </si>
  <si>
    <t>Okrągła 7,9mm, 3/8koła,60cm</t>
  </si>
  <si>
    <t>7-0</t>
  </si>
  <si>
    <t>Okrągła 6,5mm, 3/8koła,30cm</t>
  </si>
  <si>
    <t>Okrągła 9,3mm, 3/8koła,75cm</t>
  </si>
  <si>
    <t>Okrągła 9,3mm, podwójna, 3/8koła75cm</t>
  </si>
  <si>
    <t>6-0</t>
  </si>
  <si>
    <t>10.</t>
  </si>
  <si>
    <t>Okrągła 13mm, 3/8koła,75cm</t>
  </si>
  <si>
    <t>11.</t>
  </si>
  <si>
    <t>Okrągła 13mm,podwójna, 3/8koła,75cm</t>
  </si>
  <si>
    <t>12.</t>
  </si>
  <si>
    <t>13.</t>
  </si>
  <si>
    <t>Okrągła 17mm,podwójna, 1/2koła,75cm</t>
  </si>
  <si>
    <t>14.</t>
  </si>
  <si>
    <t>15.</t>
  </si>
  <si>
    <t>16.</t>
  </si>
  <si>
    <t>Okrągła 13mm, 1/2 koła,90cm</t>
  </si>
  <si>
    <t>17.</t>
  </si>
  <si>
    <t>Okrągła 17mm, 1/2 koła,75cm</t>
  </si>
  <si>
    <t>18.</t>
  </si>
  <si>
    <t>Okrągła 17mm, 1/2 koła,90cm</t>
  </si>
  <si>
    <t>19.</t>
  </si>
  <si>
    <t>Okrągła 22mm, 1/2 koła,75cm</t>
  </si>
  <si>
    <t>20.</t>
  </si>
  <si>
    <t>Okrągła 22mm, 1/2 koła,90cm</t>
  </si>
  <si>
    <t>21.</t>
  </si>
  <si>
    <t>22.</t>
  </si>
  <si>
    <t>23.</t>
  </si>
  <si>
    <t>24.</t>
  </si>
  <si>
    <t>Okrągła 22mm, 1/2 koła,90cm, podwójna</t>
  </si>
  <si>
    <t>25.</t>
  </si>
  <si>
    <t>Okrągła 26mm, 1/2 koła,75cm</t>
  </si>
  <si>
    <t>26.</t>
  </si>
  <si>
    <t>27.</t>
  </si>
  <si>
    <t>28.</t>
  </si>
  <si>
    <t>Okrągła 30mm, 1/2 koła,75cm</t>
  </si>
  <si>
    <t>Okrągła 37mm, 1/2 koła,75cm</t>
  </si>
  <si>
    <t>ostra 48mm, 1/2 koła,75cm</t>
  </si>
  <si>
    <t>Okrągła 13mm, 1/2 koła,75cm</t>
  </si>
  <si>
    <t>podwiązki ,3x45cm</t>
  </si>
  <si>
    <t>igła ostra,3/8 koła,19mm,kolor biały</t>
  </si>
  <si>
    <t>igła ostra,3/8 koła,24mm,kolor biały</t>
  </si>
  <si>
    <t>Podwiązki,,3x45cm</t>
  </si>
  <si>
    <t>podwiązki 3x45cm</t>
  </si>
  <si>
    <t>1/2 koła, 6,4mm, 20cm</t>
  </si>
  <si>
    <t>1/2 koła, 6,6mm, 30cm</t>
  </si>
  <si>
    <t>okrągła, 1/2 koła, 13mm, 70cm</t>
  </si>
  <si>
    <t>okrągła, 1/2 koła, 17mm, 70.cm</t>
  </si>
  <si>
    <t>okrągła, 1/2 koła,17mm, 70cm</t>
  </si>
  <si>
    <t>okrągła, 1/2 koła, 22mm, 70cm</t>
  </si>
  <si>
    <t>1/2 koła, 17mm, 70cm</t>
  </si>
  <si>
    <t>okrągła, 1/2 koła,22mm, 70cm</t>
  </si>
  <si>
    <t>okrągła, 1/2 koła, 26mm, 70cm</t>
  </si>
  <si>
    <t>okrągła, 1/2 koła,26mm, 90cm</t>
  </si>
  <si>
    <t>okrągła, 1/2 koła, 30mm, 90cm</t>
  </si>
  <si>
    <t>okrągła, 1/2 koła,26mm, 70cm</t>
  </si>
  <si>
    <t>okrągła, 1/2 koła, 30mm, 70cm</t>
  </si>
  <si>
    <t>okrągła, 1/2 koła, 37mm, 70cm</t>
  </si>
  <si>
    <t>okrągła, 1/2 koła, 48mm, 70cm</t>
  </si>
  <si>
    <t>ostra,3/8 koła,16mm, 70cm</t>
  </si>
  <si>
    <t>ostra3/8 koła, 19mm, 70cm</t>
  </si>
  <si>
    <t>29.</t>
  </si>
  <si>
    <t>ostra3/8 koła, 24mm, 70cm</t>
  </si>
  <si>
    <t>30.</t>
  </si>
  <si>
    <t>ostra1/2koła,15mm, 70cm</t>
  </si>
  <si>
    <t>31.</t>
  </si>
  <si>
    <t>ostra1/2koła,21mm, 70cm</t>
  </si>
  <si>
    <t>32.</t>
  </si>
  <si>
    <t>3/0</t>
  </si>
  <si>
    <t>podwiązki, 3x45cm</t>
  </si>
  <si>
    <t>33.</t>
  </si>
  <si>
    <t>2/0</t>
  </si>
  <si>
    <t>34.</t>
  </si>
  <si>
    <t>35.</t>
  </si>
  <si>
    <t>4/0</t>
  </si>
  <si>
    <t>36.</t>
  </si>
  <si>
    <t>igła prosta,60mm,dł.70cm</t>
  </si>
  <si>
    <t>37.</t>
  </si>
  <si>
    <t>38.</t>
  </si>
  <si>
    <t>igła okrągła,5/8koła,.26mm, dł.70cm</t>
  </si>
  <si>
    <t>39.</t>
  </si>
  <si>
    <t>40.</t>
  </si>
  <si>
    <t>41.</t>
  </si>
  <si>
    <t>42.</t>
  </si>
  <si>
    <t>okrągła, 1/2 koła, 13mm, 70cm, bezbarwna</t>
  </si>
  <si>
    <t>Ostra , 3/8 koła,12mm,60cm</t>
  </si>
  <si>
    <t>Ostra , 3/8 koła,19mm,75cm</t>
  </si>
  <si>
    <t>Ostra , 3/8 koła,16mm,60cm</t>
  </si>
  <si>
    <t>Ostra , 3/8 koła,24mm,75cm</t>
  </si>
  <si>
    <t>Ostra , 3/8 koła,30mm,75cm</t>
  </si>
  <si>
    <t>Igła  okrągła ½ koła 17mm,70cm</t>
  </si>
  <si>
    <t>Igła   okrągła ½ koła ,17mm,70cm</t>
  </si>
  <si>
    <t>Igła   okrągła ½ koła ,26mm,70cm</t>
  </si>
  <si>
    <t>Igła   okrągła ½ koła ,26mm, 70cm</t>
  </si>
  <si>
    <t>Igła  okrągła ½ koła ,30mm,70cm</t>
  </si>
  <si>
    <t xml:space="preserve">Razem:  </t>
  </si>
  <si>
    <t>Igła  okrągła ½ koła 13mm,70cm</t>
  </si>
  <si>
    <t>Igła   okrągła ½ koła ,22mm,70cm</t>
  </si>
  <si>
    <t>Igła   okrągła ½ koła ,22mm, 70cm</t>
  </si>
  <si>
    <t>Igła  okrągła ½ koła ,37mm,70cm</t>
  </si>
  <si>
    <t>Igła  okrągła ½ koła, 30mm,70cm</t>
  </si>
  <si>
    <t>Igła  okrągła ½ koła ,48mm,70cm</t>
  </si>
  <si>
    <t>Igła prosta, 60mm,dł.70cm</t>
  </si>
  <si>
    <t>Igła prosta, 48mm,dł.70cm</t>
  </si>
  <si>
    <t>Igła   okrągła ½ koła ,60mm, 70cm</t>
  </si>
  <si>
    <t>Igła  okrągła ½ koła 13mm,45cm</t>
  </si>
  <si>
    <t>Igła   okrągła ½ koła ,30mm, 70cm</t>
  </si>
  <si>
    <t>Igła  okrągła ½ koła ,37mm,90cm</t>
  </si>
  <si>
    <t xml:space="preserve">charakterystyka </t>
  </si>
  <si>
    <t>5-0 igła okrągła 13mm, 70cm</t>
  </si>
  <si>
    <t>Pakiet nr 2 - Szwy chirurgiczne II</t>
  </si>
  <si>
    <t>Wartość brutto</t>
  </si>
  <si>
    <t>6/0</t>
  </si>
  <si>
    <t>3/8 koła odwrotnie tnąca 12mm, dł. 45cm</t>
  </si>
  <si>
    <t>5/0</t>
  </si>
  <si>
    <t>3/8 koła odwrotnie tnąca 16mm, dł. 75cm</t>
  </si>
  <si>
    <t>3/8 koła odwrotnie tnąca 19mm, dł. 75cm</t>
  </si>
  <si>
    <t>3/8 koła odwrotnie tnąca 19mm, dł. 45cm</t>
  </si>
  <si>
    <t>3/8 koła odwrotnie tnąca 24mm, dł.45cm</t>
  </si>
  <si>
    <t>3/8 koła odwrotnie tnąca 19mm, dł.75cm</t>
  </si>
  <si>
    <t>3/8 koła odwrotnie tnąca 26mm, dł. 45cm</t>
  </si>
  <si>
    <t>3/8 koła odwrotnie tnąca 26mm, dł. 75cm</t>
  </si>
  <si>
    <t>3/8 koła odwrotnie tnąca 24mm, dł. 75cm</t>
  </si>
  <si>
    <t>3/8 koła odwrotnie tnąca 24mm, dł.75cm</t>
  </si>
  <si>
    <t>1/2 koła okrągła 17mm, dł.75cm</t>
  </si>
  <si>
    <t>1/2 koła okrągła 26mm, dł.75cm</t>
  </si>
  <si>
    <t>1/2 koła okrągła pogrubiona 36mm, dł.90cm</t>
  </si>
  <si>
    <t>8/0</t>
  </si>
  <si>
    <t xml:space="preserve">3/8 koła szpatuła podwójna 6,4mm, średnica 200 mikronów, dł.30cm </t>
  </si>
  <si>
    <t>7/0</t>
  </si>
  <si>
    <t xml:space="preserve">3/8 koła szpatuła podwójna 6,4mm, średnica 200 mikronów, dł. 45cm </t>
  </si>
  <si>
    <t>1/2 koła okrągła 13mm, dł. 70cm</t>
  </si>
  <si>
    <t>1/2 koła okrągła 17mm, dł. 75cm</t>
  </si>
  <si>
    <t>1/2 koła okrągła 20mm, dł. 75cm</t>
  </si>
  <si>
    <t>1/2 koła okrągła 26mm, dł. 75cm</t>
  </si>
  <si>
    <t>1/2 koła okrągła pogrubiona 26mm, dł. 75cm</t>
  </si>
  <si>
    <t>1/2 koła okrągła 30mm, dł. 75cm</t>
  </si>
  <si>
    <t>1/2 koła okrągła pogrubiona 37mm, dł. 75cm</t>
  </si>
  <si>
    <t>1/2 koła okrągła pogrubiona 48mm, dł. 75cm</t>
  </si>
  <si>
    <t>3/8 koła odwrotnie tnąca 16mm, dł.45cm</t>
  </si>
  <si>
    <t>1/2 koła okrągła 13mm, dł. 75cm</t>
  </si>
  <si>
    <t>prosta odwrotnie tnąca 60mm.dł.75cm</t>
  </si>
  <si>
    <t>1/2 koła okrągła naczyniowa podwójna 16mm, dł. 90cm</t>
  </si>
  <si>
    <t>1/2 koła okrągła naczyniowa podwójna 25mm, dł. 90cm</t>
  </si>
  <si>
    <t>1/2 koła odwrotnie tnąca 40mm, dł.75cm</t>
  </si>
  <si>
    <t>1/2 koła okrągła pogrubiona 30mm, dł. 75cm</t>
  </si>
  <si>
    <t>1/2 koła okrągła pogrubiona 36mm, dł. 75cm</t>
  </si>
  <si>
    <t>bez igły ,dł. 250cm</t>
  </si>
  <si>
    <t>1/2 koła okrągła podwójna 16mm, dł.90cm</t>
  </si>
  <si>
    <t>3/8 koła szpatuła podwójna 6,2mm, 150 mikronów, dł.30cm</t>
  </si>
  <si>
    <t>9/0</t>
  </si>
  <si>
    <t>10/0</t>
  </si>
  <si>
    <t>Razem za wszystko :</t>
  </si>
  <si>
    <t>Pakiet nr 3- Staplery skórne, taśmy sylikonowe</t>
  </si>
  <si>
    <t>L.p</t>
  </si>
  <si>
    <t>Nazwa sprzętu</t>
  </si>
  <si>
    <t>nazwa handlowa</t>
  </si>
  <si>
    <t>Ilość</t>
  </si>
  <si>
    <t>cena jedn. Brutto</t>
  </si>
  <si>
    <t>wartość brutto</t>
  </si>
  <si>
    <t>Razem;</t>
  </si>
  <si>
    <t>Razem za wszystko:</t>
  </si>
  <si>
    <t>VAT</t>
  </si>
  <si>
    <r>
      <t>Okrągła 17mm</t>
    </r>
    <r>
      <rPr>
        <sz val="9"/>
        <rFont val="Arial"/>
        <family val="2"/>
        <charset val="238"/>
      </rPr>
      <t>,</t>
    </r>
    <r>
      <rPr>
        <sz val="9"/>
        <color rgb="FF000000"/>
        <rFont val="Arial"/>
        <family val="2"/>
        <charset val="238"/>
      </rPr>
      <t xml:space="preserve"> 1/2koła,75cm</t>
    </r>
  </si>
  <si>
    <t>RAZEM ZA WSZYSTKO</t>
  </si>
  <si>
    <t>FORMULARZ CENOWY</t>
  </si>
  <si>
    <r>
      <t xml:space="preserve"> GRUPA  I  - </t>
    </r>
    <r>
      <rPr>
        <sz val="9"/>
        <color rgb="FF000000"/>
        <rFont val="Arial"/>
        <family val="2"/>
        <charset val="238"/>
      </rPr>
      <t xml:space="preserve"> Szew syntetyczny, pleciony, powlekany glikonatem o krótkim okresie wchłaniania 42 dni. 
Zdolność podtrzymania tkankowego 50% - 5 dni po zaimplantowaniu.</t>
    </r>
  </si>
  <si>
    <r>
      <t xml:space="preserve">GRUPA II - </t>
    </r>
    <r>
      <rPr>
        <sz val="9"/>
        <color rgb="FF000000"/>
        <rFont val="Arial"/>
        <family val="2"/>
        <charset val="238"/>
      </rPr>
      <t>Szew syntetyczny, niewchłaniany monofilamentowy, wykonany z polipropylenu,w kolorze niebieskim. Dostępny w opakowaniach typu Race Pack (kształt cyfry 8) oraz Long Pack (podłużne) w celu wyeliminowania efektu pamięci skrętu szwu.
Wszystkie igły dwuwklęsłe spłaszczone grzbietowo-brzusznie w części imadłowej lub o opływowym kształcie czubka i spłaszczonym trzonie igły.</t>
    </r>
  </si>
  <si>
    <r>
      <t xml:space="preserve">GRUPA III - </t>
    </r>
    <r>
      <rPr>
        <sz val="9"/>
        <color rgb="FF000000"/>
        <rFont val="Arial"/>
        <family val="2"/>
        <charset val="238"/>
      </rPr>
      <t xml:space="preserve"> Szew syntetyczny, niewchłaniany, pleciony, wykonany z włókien poliestrowych, powlekane jednolicie silikonem.
Wszystkie igły dwuwklęsłe spłaszczone grzbietowo-brzusznie w części imadłowej lub o opływowym kształcie czubka i spłaszczonym trzonie igły.</t>
    </r>
  </si>
  <si>
    <r>
      <t xml:space="preserve">GRUPA IV - </t>
    </r>
    <r>
      <rPr>
        <sz val="9"/>
        <color rgb="FF000000"/>
        <rFont val="Arial"/>
        <family val="2"/>
        <charset val="238"/>
      </rPr>
      <t>Szew syntetyczny, pleciony, kopolimer 90% glikolidu i 10% l-laktydu (glikolid i l-laktyd 90/10), powlekany kopolimerem glikolidu i l-laktydu (50%), Poli (glikolid i l-laktyd 30-35/65-70) oraz stearynianem wapnia (50%), okres wchłaniania 56-70 dni, wytrzymałość początkowa węzła na zerwanie 140%, podtrzymanie tkankowe: 75% po 14 dniach, 40-50% po 21 dniach, 25% po 28 dniach. 10% początkowej siły podtrzymania tkanki po 35 dniach. Wymagane igły silikonizowane o zwiększonej odporności na zginanie i łamanie. (Bezpośredni dostęp do igły po otwarciu saszetki. Kod matrycowy na każdej saszetce).</t>
    </r>
  </si>
  <si>
    <r>
      <t xml:space="preserve">GRUPA V-  </t>
    </r>
    <r>
      <rPr>
        <sz val="9"/>
        <rFont val="Arial"/>
        <family val="2"/>
        <charset val="238"/>
      </rPr>
      <t>Szew syntetyczny, niewchłaniany, monofilamentowy, wykonany z polimeru Poliamidu 6/66.</t>
    </r>
  </si>
  <si>
    <r>
      <rPr>
        <b/>
        <sz val="9"/>
        <color rgb="FF000000"/>
        <rFont val="Arial"/>
        <family val="2"/>
        <charset val="238"/>
      </rPr>
      <t>Wymogi:</t>
    </r>
    <r>
      <rPr>
        <sz val="9"/>
        <color rgb="FF000000"/>
        <rFont val="Arial"/>
        <family val="2"/>
        <charset val="238"/>
      </rPr>
      <t xml:space="preserve">
Opakowanie jednostkowe podwójne: 
Opakowanie zewnętrzne - przeźroczyste, co najmniej z jednej strony, z końcówkami do otwarcia długości nie mniejszej niż 5 mm.
Opakowanie wewnętrzne - opisane co najmniej: rodzaj szwu (jego nazwę handlową) datę ważności, sposób sterylizacji, nr serii, zaznaczone wyraźnie miejsce otwarcia.
Okładki bezpośrednie szwu - ułożenie igły takie, aby po otwarciu opakowania wewnętrznego umożliwiało łatwe pobieranie igły bezpośrednio z opakowania do imadła.
</t>
    </r>
    <r>
      <rPr>
        <b/>
        <sz val="9"/>
        <color rgb="FF000000"/>
        <rFont val="Arial"/>
        <family val="2"/>
        <charset val="238"/>
      </rPr>
      <t>Igła:</t>
    </r>
    <r>
      <rPr>
        <sz val="9"/>
        <color rgb="FF000000"/>
        <rFont val="Arial"/>
        <family val="2"/>
        <charset val="238"/>
      </rPr>
      <t xml:space="preserve">
Igła wykonana ze stali chirurgicznej wysokiej jakości, nie może się odkształcać podczas pokonywania tkanek, musi być odporna na złamania. Po uchwyceniu w szczęki imadła nie powinna się w nim przemieszczać.
</t>
    </r>
    <r>
      <rPr>
        <b/>
        <sz val="9"/>
        <color rgb="FF000000"/>
        <rFont val="Arial"/>
        <family val="2"/>
        <charset val="238"/>
      </rPr>
      <t>Nić:</t>
    </r>
    <r>
      <rPr>
        <sz val="9"/>
        <color rgb="FF000000"/>
        <rFont val="Arial"/>
        <family val="2"/>
        <charset val="238"/>
      </rPr>
      <t xml:space="preserve">
Zabarwiona, elastyczna podczas wiązania.
Powinna utrzymywać węzły tak, aby nie dochodziło do rozwiązywania się założonych węzłów.
Po wyjęciu z opakowania powinna szybko utracić zwoikowy kształt.</t>
    </r>
  </si>
  <si>
    <r>
      <t xml:space="preserve">GRUPA VI -  </t>
    </r>
    <r>
      <rPr>
        <sz val="9"/>
        <color rgb="FF000000"/>
        <rFont val="Arial"/>
        <family val="2"/>
        <charset val="238"/>
      </rPr>
      <t>Szew syntetyczny, monofilamentowy, o krótkim okresie podtrzymywania wynoszącym: 50%- 6-7 dni po zaimplantowaniu, wykonany z glikonatu (72% glikolid, 14% kaprolakton,14% węglan trimetylenu)
Czas wchłaniania: 56 dni.</t>
    </r>
  </si>
  <si>
    <r>
      <t xml:space="preserve">GRUPA VII -  </t>
    </r>
    <r>
      <rPr>
        <sz val="9"/>
        <color rgb="FF000000"/>
        <rFont val="Arial"/>
        <family val="2"/>
        <charset val="238"/>
      </rPr>
      <t>Szew syntetycznym, monofilamentowy o okresie wchłaniania 60 – 90 dni, wykonany z glikonatu.</t>
    </r>
    <r>
      <rPr>
        <b/>
        <sz val="9"/>
        <color rgb="FF000000"/>
        <rFont val="Arial"/>
        <family val="2"/>
        <charset val="238"/>
      </rPr>
      <t xml:space="preserve">
</t>
    </r>
  </si>
  <si>
    <r>
      <t xml:space="preserve">GRUPA VIII -  </t>
    </r>
    <r>
      <rPr>
        <sz val="9"/>
        <color rgb="FF000000"/>
        <rFont val="Arial"/>
        <family val="2"/>
        <charset val="238"/>
      </rPr>
      <t>Szew syntetyczny, monofilamentowy  o okresie wchłaniania 180-210 dni, wykonany z homopolimeru
Poli-p-dioksanonu.Wszystkie igły dwuwklęsłe spłaszczone grzbietowo-brzusznie w części imadłowej lub o opływowym kształcie czubka i spłaszczonym trzonie igły.</t>
    </r>
  </si>
  <si>
    <r>
      <t xml:space="preserve">GRUPA IX- </t>
    </r>
    <r>
      <rPr>
        <sz val="9"/>
        <rFont val="Arial"/>
        <family val="2"/>
        <charset val="238"/>
      </rPr>
      <t>Szew syntetyczny, pleciony, wykonany z poliglaktyny, powleczenie- poliglaktyna 370 + stearynian wapnia, środek antybakteryjny- dioctan chlorheksydyny –nie więcej niż: 60µg/m o okresie wchłaniania 56-70 dni, zdolność podtrzymywania tkankowego po 21 dniach: 40-50%; po 28 dniach : 25%.</t>
    </r>
  </si>
  <si>
    <r>
      <t xml:space="preserve">Grupa I - </t>
    </r>
    <r>
      <rPr>
        <sz val="9"/>
        <color rgb="FF000000"/>
        <rFont val="Arial"/>
        <family val="2"/>
        <charset val="238"/>
      </rPr>
      <t xml:space="preserve"> Nici syntetyczne niewchłanialne, jednowłóknowe, poliamidowe, barwione na kolor granatowy. Igły wykonane z najwyższej jakości mocnej stali nierdzewnej serii 300, charakteryzującej się wysoką wytrzymałością oraz odpornością na odkształcenia, potwierdzone oświadczeniem producenta szwów. Szwy pakowane w opakowania podwójnie sterylne tj. wewnętrzne opakowanie - kartonik podtrzymujący szew, następnie papierowa koperta posiadająca pełen opis szwu i opakowanie zewnętrzne folia-papier. Szwy sterylizowane tlenkiem etylenu</t>
    </r>
  </si>
  <si>
    <r>
      <t>Grupa II -</t>
    </r>
    <r>
      <rPr>
        <sz val="9"/>
        <color rgb="FF000000"/>
        <rFont val="Arial"/>
        <family val="2"/>
        <charset val="238"/>
      </rPr>
      <t xml:space="preserve"> Szwy syntetyczne wchłanialne, plecione, wykonane z kwasu poliglikolowego, bezbarwne. Profil podtrzymywania tkankowego ok.50% po 7 dniach.  Czas wchłaniania do 42 dni. Igły wykonane z najwyższej jakości mocnej stali nierdzewnej serii 300, charakteryzującej  się wysoką wytrzymałością oraz odpornością na odkształcenia, potwierdzone oświadczeniem producenta szwów. Szwy pakowane w opakowania podwójnie sterylne tj. wewnętrzne opakowanie - kartonik podtrzymujący szew, następnie aluminiowa koperta posiadająca pełen opis szwu i opakowanie zewnętrzne folia-papier. Szwy sterylizowane promieniowaniem gamma. Na każdej pojedynczej saszetce jak i na opakowaniu zbiorczym umieszczony oryginalnie nadrukowany kod kreskowy lub matrycowy.                                                                                                                           </t>
    </r>
  </si>
  <si>
    <r>
      <t>Grupa III</t>
    </r>
    <r>
      <rPr>
        <sz val="9"/>
        <color rgb="FF000000"/>
        <rFont val="Arial"/>
        <family val="2"/>
        <charset val="238"/>
      </rPr>
      <t>- Szwy syntetyczne wchłanialne, plecione, wykonane z kwasu poliglikolowego, barwione na kolor fioletowy. Profil podtrzymywania tkankowego ok. 70% po 14 dniach, ok..50% po 21 dniach, ok.20% po 28 dniach od zaimplantowania. Czas wchłaniania 60-90 dni. Igły wykonane z najwyższej jakości mocnej stali nierdzewnej serii 300, charakteryzującej  się wysoką wytrzymałością oraz odpornością na odkształcenia, potwierdzone oświadczeniem producenta szwów. Szwy pakowane w opakowania podwójnie sterylne tj. wewnętrzne opakowanie - kartonik podtrzymujący szew, następnie aluminiowa koperta posiadająca pełen opis szwu i opakowanie zewnętrzne folia-papier. Szwy sterylizowane tlenkiem etylenu. Na każdej pojedynczej saszetce jak i na opakowaniu zbiorczym umieszczony oryginalnie nadrukowany kod kreskowy lub matrycowy.</t>
    </r>
  </si>
  <si>
    <r>
      <t xml:space="preserve">Grupa IV </t>
    </r>
    <r>
      <rPr>
        <sz val="9"/>
        <color rgb="FF000000"/>
        <rFont val="Arial"/>
        <family val="2"/>
        <charset val="238"/>
      </rPr>
      <t xml:space="preserve">- Szwy syntetyczne niewchłanialne, plecione, poliestrowe powlekane silikonem, barwione na kolor zielony. Igły wykonane z najwyższej jakości mocnej stali nierdzewnej serii 300, charakteryzującej  się wysoką wytrzymałością oraz odpornością na odkształcenia, potwierdzone oświadczeniem producenta szwów. Szwy pakowane w opakowania sterylne tj. wewnętrzne opakowanie - kartonik podtrzymujący szew posiadający pełen opis szwu następnie opakowanie zewnętrzne folia-papier. Szwy sterylizowane tlenkiem etylenu lub promieniowaniem gamma. Na każdej pojedynczej saszetce jak i na opakowaniu zbiorczym umieszczony oryginalnie nadrukowany kod kreskowy lub matrycowy.                              </t>
    </r>
  </si>
  <si>
    <r>
      <t>Grupa V</t>
    </r>
    <r>
      <rPr>
        <sz val="9"/>
        <color rgb="FF000000"/>
        <rFont val="Arial"/>
        <family val="2"/>
        <charset val="238"/>
      </rPr>
      <t xml:space="preserve"> - Szwy syntetyczne niewchłanialne, jednowłóknowe, poliamidowe, barwione na kolor czarny. Igły wykonane z najwyższej jakości mocnej stali nierdzewnej serii 300, charakteryzującej  się wysoką wytrzymałością oraz odpornością na odkształcenia, potwierdzone oświadczeniem producenta szwów. Szwy pakowane w opakowania podwójnie sterylne tj. wewnętrzne opakowanie folia-papier posiadająca pałen opis szwy następnie opakowanie zewnętrzne folia-papier. Szwy sterylizowane tlenkiem etylenu lub promieniowaniem gamma. Na każdej pojedynczej saszetce jak i na opakowaniu zbiorczym umieszczony oryginalnie nadrukowany kod kreskowy lub matrycowy.</t>
    </r>
  </si>
  <si>
    <r>
      <t>J</t>
    </r>
    <r>
      <rPr>
        <sz val="9"/>
        <rFont val="Arial"/>
        <family val="2"/>
        <charset val="238"/>
      </rPr>
      <t>ednorazowe narzędzie do zdejmowania zszywek skórnych kompatybilne ze zszywką staplera opisywaną w poz. 1</t>
    </r>
  </si>
  <si>
    <t xml:space="preserve">1.5mm, dł.75cm, niebieska </t>
  </si>
  <si>
    <t>1.5mm, dł.75cm, żółta</t>
  </si>
  <si>
    <t>1.5mm, dł.75cm, biała</t>
  </si>
  <si>
    <r>
      <t xml:space="preserve">Grupa I  - </t>
    </r>
    <r>
      <rPr>
        <sz val="9"/>
        <color rgb="FF000000"/>
        <rFont val="Arial"/>
        <family val="2"/>
        <charset val="238"/>
      </rPr>
      <t xml:space="preserve">Stapler jednorazowego użytku do zszywania skóry </t>
    </r>
  </si>
  <si>
    <r>
      <t>Grupa II -</t>
    </r>
    <r>
      <rPr>
        <sz val="9"/>
        <color rgb="FF000000"/>
        <rFont val="Arial"/>
        <family val="2"/>
        <charset val="238"/>
      </rPr>
      <t xml:space="preserve"> TAŚMY SILIKONOWE  wykonana z nieprzepuszczalnego dla promieni RTG silikonu, elastyczna, odporna na zrywanie, pakowana w podwójnie jałowe saszetki.</t>
    </r>
  </si>
  <si>
    <t>Stapler jednorazowego użytku do zszywania skóry, automatyczne podawanie zszywek prostokątny kształt zszywek
zszywka:
- typ: szeroka
- ilość w 1 magazynku – 35 sztuk
- powleczenie: teflon
- grubość: 0,58 mm
- szerokość: 6,9 mm
- wysokość: 3,6 mm</t>
  </si>
  <si>
    <t>wartość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</si>
</sst>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8" borderId="0" applyBorder="0" applyProtection="0"/>
    <xf numFmtId="0" fontId="15" fillId="0" borderId="0"/>
    <xf numFmtId="0" fontId="10" fillId="8" borderId="1" applyProtection="0"/>
    <xf numFmtId="0" fontId="15" fillId="0" borderId="0" applyBorder="0" applyProtection="0"/>
    <xf numFmtId="0" fontId="15" fillId="0" borderId="0" applyBorder="0" applyProtection="0"/>
    <xf numFmtId="0" fontId="3" fillId="0" borderId="0" applyBorder="0" applyProtection="0"/>
  </cellStyleXfs>
  <cellXfs count="104">
    <xf numFmtId="0" fontId="0" fillId="0" borderId="0" xfId="0"/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1" fillId="0" borderId="3" xfId="12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4" fontId="12" fillId="0" borderId="3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4" fontId="11" fillId="9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left" vertical="center" wrapText="1"/>
    </xf>
    <xf numFmtId="4" fontId="11" fillId="9" borderId="3" xfId="0" applyNumberFormat="1" applyFont="1" applyFill="1" applyBorder="1" applyAlignment="1">
      <alignment horizontal="left" vertical="center" wrapText="1"/>
    </xf>
    <xf numFmtId="4" fontId="12" fillId="9" borderId="3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1" fillId="9" borderId="3" xfId="0" applyNumberFormat="1" applyFont="1" applyFill="1" applyBorder="1" applyAlignment="1">
      <alignment horizontal="center" vertical="center" wrapText="1"/>
    </xf>
    <xf numFmtId="3" fontId="12" fillId="9" borderId="3" xfId="0" applyNumberFormat="1" applyFont="1" applyFill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4" fontId="11" fillId="10" borderId="3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left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center" vertical="center"/>
    </xf>
  </cellXfs>
  <cellStyles count="17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Bad 8" xfId="5" xr:uid="{00000000-0005-0000-0000-00000A000000}"/>
    <cellStyle name="Error 9" xfId="6" xr:uid="{00000000-0005-0000-0000-00000B000000}"/>
    <cellStyle name="Footnote 10" xfId="7" xr:uid="{00000000-0005-0000-0000-00000C000000}"/>
    <cellStyle name="Good 11" xfId="8" xr:uid="{00000000-0005-0000-0000-00000D000000}"/>
    <cellStyle name="Heading 1 12" xfId="9" xr:uid="{00000000-0005-0000-0000-00000E000000}"/>
    <cellStyle name="Heading 2 13" xfId="10" xr:uid="{00000000-0005-0000-0000-00000F000000}"/>
    <cellStyle name="Neutral 14" xfId="11" xr:uid="{00000000-0005-0000-0000-000010000000}"/>
    <cellStyle name="Normalny" xfId="0" builtinId="0"/>
    <cellStyle name="Normalny 2" xfId="12" xr:uid="{00000000-0005-0000-0000-000011000000}"/>
    <cellStyle name="Note 15" xfId="13" xr:uid="{00000000-0005-0000-0000-000012000000}"/>
    <cellStyle name="Status 16" xfId="14" xr:uid="{00000000-0005-0000-0000-000013000000}"/>
    <cellStyle name="Text 17" xfId="15" xr:uid="{00000000-0005-0000-0000-000014000000}"/>
    <cellStyle name="Warning 18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5"/>
  <sheetViews>
    <sheetView tabSelected="1" view="pageLayout" zoomScaleNormal="100" workbookViewId="0">
      <selection activeCell="A133" sqref="A133:L133"/>
    </sheetView>
  </sheetViews>
  <sheetFormatPr defaultColWidth="8.28515625" defaultRowHeight="12" x14ac:dyDescent="0.25"/>
  <cols>
    <col min="1" max="1" width="3.42578125" style="25" customWidth="1"/>
    <col min="2" max="2" width="19.28515625" style="25" customWidth="1"/>
    <col min="3" max="3" width="8.140625" style="25" customWidth="1"/>
    <col min="4" max="4" width="37.140625" style="28" customWidth="1"/>
    <col min="5" max="5" width="5.5703125" style="25" customWidth="1"/>
    <col min="6" max="6" width="6.7109375" style="29" customWidth="1"/>
    <col min="7" max="7" width="9.7109375" style="30" customWidth="1"/>
    <col min="8" max="8" width="11.85546875" style="30" customWidth="1"/>
    <col min="9" max="9" width="4.42578125" style="25" customWidth="1"/>
    <col min="10" max="10" width="10.5703125" style="30" customWidth="1"/>
    <col min="11" max="11" width="10" style="30" customWidth="1"/>
    <col min="12" max="12" width="12.42578125" style="30" customWidth="1"/>
    <col min="13" max="16384" width="8.28515625" style="25"/>
  </cols>
  <sheetData>
    <row r="1" spans="1:13" s="17" customFormat="1" ht="27.75" customHeight="1" x14ac:dyDescent="0.25">
      <c r="A1" s="70" t="s">
        <v>208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7" t="s">
        <v>0</v>
      </c>
    </row>
    <row r="2" spans="1:13" ht="18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s="17" customFormat="1" ht="24.75" customHeight="1" x14ac:dyDescent="0.25">
      <c r="A3" s="67" t="s">
        <v>209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3" ht="24" x14ac:dyDescent="0.25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9" t="s">
        <v>7</v>
      </c>
      <c r="G4" s="18" t="s">
        <v>8</v>
      </c>
      <c r="H4" s="18" t="s">
        <v>9</v>
      </c>
      <c r="I4" s="18" t="s">
        <v>205</v>
      </c>
      <c r="J4" s="18" t="s">
        <v>10</v>
      </c>
      <c r="K4" s="18" t="s">
        <v>11</v>
      </c>
      <c r="L4" s="18" t="s">
        <v>12</v>
      </c>
    </row>
    <row r="5" spans="1:13" x14ac:dyDescent="0.25">
      <c r="A5" s="9" t="s">
        <v>13</v>
      </c>
      <c r="B5" s="1"/>
      <c r="C5" s="9" t="s">
        <v>14</v>
      </c>
      <c r="D5" s="11" t="s">
        <v>15</v>
      </c>
      <c r="E5" s="2" t="s">
        <v>16</v>
      </c>
      <c r="F5" s="14">
        <v>150</v>
      </c>
      <c r="G5" s="9"/>
      <c r="H5" s="9">
        <f>F5*G5</f>
        <v>0</v>
      </c>
      <c r="I5" s="8"/>
      <c r="J5" s="9">
        <f t="shared" ref="J5" si="0">H5*I5</f>
        <v>0</v>
      </c>
      <c r="K5" s="9">
        <f>L5/F5</f>
        <v>0</v>
      </c>
      <c r="L5" s="9">
        <f t="shared" ref="L5" si="1">H5+J5</f>
        <v>0</v>
      </c>
      <c r="M5" s="26"/>
    </row>
    <row r="6" spans="1:13" x14ac:dyDescent="0.25">
      <c r="A6" s="9" t="s">
        <v>17</v>
      </c>
      <c r="B6" s="1"/>
      <c r="C6" s="9" t="s">
        <v>18</v>
      </c>
      <c r="D6" s="11" t="s">
        <v>15</v>
      </c>
      <c r="E6" s="2" t="s">
        <v>16</v>
      </c>
      <c r="F6" s="15">
        <v>150</v>
      </c>
      <c r="G6" s="9"/>
      <c r="H6" s="9">
        <f t="shared" ref="H6:H13" si="2">F6*G6</f>
        <v>0</v>
      </c>
      <c r="I6" s="8"/>
      <c r="J6" s="9">
        <f t="shared" ref="J6:J13" si="3">H6*I6</f>
        <v>0</v>
      </c>
      <c r="K6" s="9">
        <f t="shared" ref="K6:K13" si="4">L6/F6</f>
        <v>0</v>
      </c>
      <c r="L6" s="9">
        <f t="shared" ref="L6:L13" si="5">H6+J6</f>
        <v>0</v>
      </c>
      <c r="M6" s="26"/>
    </row>
    <row r="7" spans="1:13" x14ac:dyDescent="0.25">
      <c r="A7" s="9" t="s">
        <v>20</v>
      </c>
      <c r="B7" s="1"/>
      <c r="C7" s="9" t="s">
        <v>14</v>
      </c>
      <c r="D7" s="12" t="s">
        <v>21</v>
      </c>
      <c r="E7" s="2" t="s">
        <v>16</v>
      </c>
      <c r="F7" s="15">
        <v>150</v>
      </c>
      <c r="G7" s="9"/>
      <c r="H7" s="9">
        <f t="shared" si="2"/>
        <v>0</v>
      </c>
      <c r="I7" s="8"/>
      <c r="J7" s="9">
        <f t="shared" si="3"/>
        <v>0</v>
      </c>
      <c r="K7" s="9">
        <f t="shared" si="4"/>
        <v>0</v>
      </c>
      <c r="L7" s="9">
        <f t="shared" si="5"/>
        <v>0</v>
      </c>
      <c r="M7" s="26"/>
    </row>
    <row r="8" spans="1:13" x14ac:dyDescent="0.25">
      <c r="A8" s="9" t="s">
        <v>22</v>
      </c>
      <c r="B8" s="1"/>
      <c r="C8" s="9" t="s">
        <v>18</v>
      </c>
      <c r="D8" s="12" t="s">
        <v>21</v>
      </c>
      <c r="E8" s="2" t="s">
        <v>16</v>
      </c>
      <c r="F8" s="15">
        <v>150</v>
      </c>
      <c r="G8" s="9"/>
      <c r="H8" s="9">
        <f t="shared" si="2"/>
        <v>0</v>
      </c>
      <c r="I8" s="8"/>
      <c r="J8" s="9">
        <f t="shared" si="3"/>
        <v>0</v>
      </c>
      <c r="K8" s="9">
        <f t="shared" si="4"/>
        <v>0</v>
      </c>
      <c r="L8" s="9">
        <f t="shared" si="5"/>
        <v>0</v>
      </c>
      <c r="M8" s="26"/>
    </row>
    <row r="9" spans="1:13" x14ac:dyDescent="0.25">
      <c r="A9" s="9" t="s">
        <v>23</v>
      </c>
      <c r="B9" s="1"/>
      <c r="C9" s="3" t="s">
        <v>18</v>
      </c>
      <c r="D9" s="12" t="s">
        <v>24</v>
      </c>
      <c r="E9" s="2" t="s">
        <v>16</v>
      </c>
      <c r="F9" s="15">
        <v>150</v>
      </c>
      <c r="G9" s="9"/>
      <c r="H9" s="9">
        <f t="shared" si="2"/>
        <v>0</v>
      </c>
      <c r="I9" s="8"/>
      <c r="J9" s="9">
        <f t="shared" si="3"/>
        <v>0</v>
      </c>
      <c r="K9" s="9">
        <f t="shared" si="4"/>
        <v>0</v>
      </c>
      <c r="L9" s="9">
        <f t="shared" si="5"/>
        <v>0</v>
      </c>
      <c r="M9" s="26"/>
    </row>
    <row r="10" spans="1:13" x14ac:dyDescent="0.25">
      <c r="A10" s="9" t="s">
        <v>26</v>
      </c>
      <c r="B10" s="1"/>
      <c r="C10" s="3" t="s">
        <v>27</v>
      </c>
      <c r="D10" s="12" t="s">
        <v>28</v>
      </c>
      <c r="E10" s="2" t="s">
        <v>16</v>
      </c>
      <c r="F10" s="15">
        <v>150</v>
      </c>
      <c r="G10" s="9"/>
      <c r="H10" s="9">
        <f t="shared" si="2"/>
        <v>0</v>
      </c>
      <c r="I10" s="8"/>
      <c r="J10" s="9">
        <f t="shared" si="3"/>
        <v>0</v>
      </c>
      <c r="K10" s="9">
        <f t="shared" si="4"/>
        <v>0</v>
      </c>
      <c r="L10" s="9">
        <f t="shared" si="5"/>
        <v>0</v>
      </c>
      <c r="M10" s="26"/>
    </row>
    <row r="11" spans="1:13" x14ac:dyDescent="0.25">
      <c r="A11" s="9" t="s">
        <v>29</v>
      </c>
      <c r="B11" s="1"/>
      <c r="C11" s="9" t="s">
        <v>30</v>
      </c>
      <c r="D11" s="12" t="s">
        <v>28</v>
      </c>
      <c r="E11" s="2" t="s">
        <v>16</v>
      </c>
      <c r="F11" s="4">
        <v>100</v>
      </c>
      <c r="G11" s="9"/>
      <c r="H11" s="9">
        <f t="shared" si="2"/>
        <v>0</v>
      </c>
      <c r="I11" s="8"/>
      <c r="J11" s="9">
        <f t="shared" si="3"/>
        <v>0</v>
      </c>
      <c r="K11" s="9">
        <f t="shared" si="4"/>
        <v>0</v>
      </c>
      <c r="L11" s="9">
        <f t="shared" si="5"/>
        <v>0</v>
      </c>
      <c r="M11" s="26"/>
    </row>
    <row r="12" spans="1:13" x14ac:dyDescent="0.25">
      <c r="A12" s="9" t="s">
        <v>31</v>
      </c>
      <c r="B12" s="1"/>
      <c r="C12" s="4">
        <v>0</v>
      </c>
      <c r="D12" s="12" t="s">
        <v>32</v>
      </c>
      <c r="E12" s="2" t="s">
        <v>16</v>
      </c>
      <c r="F12" s="4">
        <v>72</v>
      </c>
      <c r="G12" s="9"/>
      <c r="H12" s="9">
        <f t="shared" si="2"/>
        <v>0</v>
      </c>
      <c r="I12" s="8"/>
      <c r="J12" s="9">
        <f t="shared" si="3"/>
        <v>0</v>
      </c>
      <c r="K12" s="9">
        <f t="shared" si="4"/>
        <v>0</v>
      </c>
      <c r="L12" s="9">
        <f t="shared" si="5"/>
        <v>0</v>
      </c>
      <c r="M12" s="10"/>
    </row>
    <row r="13" spans="1:13" x14ac:dyDescent="0.25">
      <c r="A13" s="9" t="s">
        <v>33</v>
      </c>
      <c r="B13" s="1"/>
      <c r="C13" s="4">
        <v>0</v>
      </c>
      <c r="D13" s="12" t="s">
        <v>34</v>
      </c>
      <c r="E13" s="2" t="s">
        <v>16</v>
      </c>
      <c r="F13" s="4">
        <v>72</v>
      </c>
      <c r="G13" s="9"/>
      <c r="H13" s="9">
        <f t="shared" si="2"/>
        <v>0</v>
      </c>
      <c r="I13" s="34"/>
      <c r="J13" s="9">
        <f t="shared" si="3"/>
        <v>0</v>
      </c>
      <c r="K13" s="9">
        <f t="shared" si="4"/>
        <v>0</v>
      </c>
      <c r="L13" s="9">
        <f t="shared" si="5"/>
        <v>0</v>
      </c>
      <c r="M13" s="26"/>
    </row>
    <row r="14" spans="1:13" s="17" customFormat="1" ht="21.75" customHeight="1" x14ac:dyDescent="0.25">
      <c r="A14" s="72" t="s">
        <v>35</v>
      </c>
      <c r="B14" s="73"/>
      <c r="C14" s="73"/>
      <c r="D14" s="73"/>
      <c r="E14" s="73"/>
      <c r="F14" s="73"/>
      <c r="G14" s="73"/>
      <c r="H14" s="20">
        <f>SUM(H5:H13)</f>
        <v>0</v>
      </c>
      <c r="I14" s="20"/>
      <c r="J14" s="20">
        <f>SUM(J5:J13)</f>
        <v>0</v>
      </c>
      <c r="K14" s="20"/>
      <c r="L14" s="20">
        <f>SUM(L5:L13)</f>
        <v>0</v>
      </c>
      <c r="M14" s="21"/>
    </row>
    <row r="15" spans="1:13" s="17" customFormat="1" ht="48" customHeight="1" x14ac:dyDescent="0.25">
      <c r="A15" s="68" t="s">
        <v>210</v>
      </c>
      <c r="B15" s="68"/>
      <c r="C15" s="68"/>
      <c r="D15" s="68"/>
      <c r="E15" s="68"/>
      <c r="F15" s="68"/>
      <c r="G15" s="69"/>
      <c r="H15" s="69"/>
      <c r="I15" s="69"/>
      <c r="J15" s="69"/>
      <c r="K15" s="69"/>
      <c r="L15" s="69"/>
      <c r="M15" s="21"/>
    </row>
    <row r="16" spans="1:13" ht="38.85" customHeight="1" x14ac:dyDescent="0.25">
      <c r="A16" s="5" t="s">
        <v>2</v>
      </c>
      <c r="B16" s="5" t="s">
        <v>3</v>
      </c>
      <c r="C16" s="5" t="s">
        <v>4</v>
      </c>
      <c r="D16" s="5" t="s">
        <v>5</v>
      </c>
      <c r="E16" s="5" t="s">
        <v>6</v>
      </c>
      <c r="F16" s="16" t="s">
        <v>7</v>
      </c>
      <c r="G16" s="5" t="s">
        <v>8</v>
      </c>
      <c r="H16" s="5" t="s">
        <v>9</v>
      </c>
      <c r="I16" s="5" t="s">
        <v>205</v>
      </c>
      <c r="J16" s="5" t="s">
        <v>10</v>
      </c>
      <c r="K16" s="5" t="s">
        <v>11</v>
      </c>
      <c r="L16" s="5" t="s">
        <v>12</v>
      </c>
      <c r="M16" s="26"/>
    </row>
    <row r="17" spans="1:13" x14ac:dyDescent="0.25">
      <c r="A17" s="9" t="s">
        <v>13</v>
      </c>
      <c r="B17" s="1"/>
      <c r="C17" s="9" t="s">
        <v>36</v>
      </c>
      <c r="D17" s="12" t="s">
        <v>37</v>
      </c>
      <c r="E17" s="2" t="s">
        <v>16</v>
      </c>
      <c r="F17" s="15">
        <v>12</v>
      </c>
      <c r="G17" s="9"/>
      <c r="H17" s="9">
        <f t="shared" ref="H17:H44" si="6">F17*G17</f>
        <v>0</v>
      </c>
      <c r="I17" s="8"/>
      <c r="J17" s="9">
        <f>H17*I17</f>
        <v>0</v>
      </c>
      <c r="K17" s="9">
        <f>L17/F17</f>
        <v>0</v>
      </c>
      <c r="L17" s="9">
        <f t="shared" ref="L17" si="7">H17+J17</f>
        <v>0</v>
      </c>
      <c r="M17" s="26"/>
    </row>
    <row r="18" spans="1:13" x14ac:dyDescent="0.25">
      <c r="A18" s="9" t="s">
        <v>17</v>
      </c>
      <c r="B18" s="1"/>
      <c r="C18" s="9" t="s">
        <v>38</v>
      </c>
      <c r="D18" s="12" t="s">
        <v>39</v>
      </c>
      <c r="E18" s="2" t="s">
        <v>16</v>
      </c>
      <c r="F18" s="15">
        <v>12</v>
      </c>
      <c r="G18" s="9"/>
      <c r="H18" s="9">
        <f t="shared" si="6"/>
        <v>0</v>
      </c>
      <c r="I18" s="8"/>
      <c r="J18" s="9">
        <f t="shared" ref="J18:J38" si="8">H18*I18</f>
        <v>0</v>
      </c>
      <c r="K18" s="9">
        <f t="shared" ref="K18:K38" si="9">L18/F18</f>
        <v>0</v>
      </c>
      <c r="L18" s="9">
        <f t="shared" ref="L18:L38" si="10">H18+J18</f>
        <v>0</v>
      </c>
      <c r="M18" s="26"/>
    </row>
    <row r="19" spans="1:13" x14ac:dyDescent="0.25">
      <c r="A19" s="9" t="s">
        <v>20</v>
      </c>
      <c r="B19" s="1"/>
      <c r="C19" s="9" t="s">
        <v>40</v>
      </c>
      <c r="D19" s="12" t="s">
        <v>41</v>
      </c>
      <c r="E19" s="2" t="s">
        <v>16</v>
      </c>
      <c r="F19" s="15">
        <v>12</v>
      </c>
      <c r="G19" s="9"/>
      <c r="H19" s="9">
        <f t="shared" si="6"/>
        <v>0</v>
      </c>
      <c r="I19" s="8"/>
      <c r="J19" s="9">
        <f t="shared" si="8"/>
        <v>0</v>
      </c>
      <c r="K19" s="9">
        <f t="shared" si="9"/>
        <v>0</v>
      </c>
      <c r="L19" s="9">
        <f t="shared" si="10"/>
        <v>0</v>
      </c>
      <c r="M19" s="26"/>
    </row>
    <row r="20" spans="1:13" x14ac:dyDescent="0.25">
      <c r="A20" s="9" t="s">
        <v>22</v>
      </c>
      <c r="B20" s="1"/>
      <c r="C20" s="9" t="s">
        <v>36</v>
      </c>
      <c r="D20" s="12" t="s">
        <v>42</v>
      </c>
      <c r="E20" s="2" t="s">
        <v>16</v>
      </c>
      <c r="F20" s="15">
        <v>12</v>
      </c>
      <c r="G20" s="9"/>
      <c r="H20" s="9">
        <f t="shared" si="6"/>
        <v>0</v>
      </c>
      <c r="I20" s="8"/>
      <c r="J20" s="9">
        <f t="shared" si="8"/>
        <v>0</v>
      </c>
      <c r="K20" s="9">
        <f t="shared" si="9"/>
        <v>0</v>
      </c>
      <c r="L20" s="9">
        <f t="shared" si="10"/>
        <v>0</v>
      </c>
      <c r="M20" s="26"/>
    </row>
    <row r="21" spans="1:13" x14ac:dyDescent="0.25">
      <c r="A21" s="9" t="s">
        <v>23</v>
      </c>
      <c r="B21" s="1"/>
      <c r="C21" s="9" t="s">
        <v>36</v>
      </c>
      <c r="D21" s="12" t="s">
        <v>43</v>
      </c>
      <c r="E21" s="2" t="s">
        <v>16</v>
      </c>
      <c r="F21" s="15">
        <v>12</v>
      </c>
      <c r="G21" s="9"/>
      <c r="H21" s="9">
        <f t="shared" si="6"/>
        <v>0</v>
      </c>
      <c r="I21" s="8"/>
      <c r="J21" s="9">
        <f t="shared" si="8"/>
        <v>0</v>
      </c>
      <c r="K21" s="9">
        <f t="shared" si="9"/>
        <v>0</v>
      </c>
      <c r="L21" s="9">
        <f t="shared" si="10"/>
        <v>0</v>
      </c>
      <c r="M21" s="26"/>
    </row>
    <row r="22" spans="1:13" x14ac:dyDescent="0.25">
      <c r="A22" s="9" t="s">
        <v>26</v>
      </c>
      <c r="B22" s="1"/>
      <c r="C22" s="9" t="s">
        <v>44</v>
      </c>
      <c r="D22" s="12" t="s">
        <v>45</v>
      </c>
      <c r="E22" s="2" t="s">
        <v>16</v>
      </c>
      <c r="F22" s="15">
        <v>12</v>
      </c>
      <c r="G22" s="9"/>
      <c r="H22" s="9">
        <f t="shared" si="6"/>
        <v>0</v>
      </c>
      <c r="I22" s="8"/>
      <c r="J22" s="9">
        <f t="shared" si="8"/>
        <v>0</v>
      </c>
      <c r="K22" s="9">
        <f t="shared" si="9"/>
        <v>0</v>
      </c>
      <c r="L22" s="9">
        <f t="shared" si="10"/>
        <v>0</v>
      </c>
      <c r="M22" s="26"/>
    </row>
    <row r="23" spans="1:13" x14ac:dyDescent="0.25">
      <c r="A23" s="9" t="s">
        <v>29</v>
      </c>
      <c r="B23" s="1"/>
      <c r="C23" s="9" t="s">
        <v>44</v>
      </c>
      <c r="D23" s="12" t="s">
        <v>46</v>
      </c>
      <c r="E23" s="2" t="s">
        <v>16</v>
      </c>
      <c r="F23" s="15">
        <v>12</v>
      </c>
      <c r="G23" s="9"/>
      <c r="H23" s="9">
        <f t="shared" si="6"/>
        <v>0</v>
      </c>
      <c r="I23" s="8"/>
      <c r="J23" s="9">
        <f t="shared" si="8"/>
        <v>0</v>
      </c>
      <c r="K23" s="9">
        <f t="shared" si="9"/>
        <v>0</v>
      </c>
      <c r="L23" s="9">
        <f t="shared" si="10"/>
        <v>0</v>
      </c>
      <c r="M23" s="26"/>
    </row>
    <row r="24" spans="1:13" x14ac:dyDescent="0.25">
      <c r="A24" s="9" t="s">
        <v>31</v>
      </c>
      <c r="B24" s="1"/>
      <c r="C24" s="9" t="s">
        <v>44</v>
      </c>
      <c r="D24" s="12" t="s">
        <v>47</v>
      </c>
      <c r="E24" s="2" t="s">
        <v>16</v>
      </c>
      <c r="F24" s="15">
        <v>12</v>
      </c>
      <c r="G24" s="9"/>
      <c r="H24" s="9">
        <f t="shared" si="6"/>
        <v>0</v>
      </c>
      <c r="I24" s="8"/>
      <c r="J24" s="9">
        <f t="shared" si="8"/>
        <v>0</v>
      </c>
      <c r="K24" s="9">
        <f t="shared" si="9"/>
        <v>0</v>
      </c>
      <c r="L24" s="9">
        <f t="shared" si="10"/>
        <v>0</v>
      </c>
      <c r="M24" s="26"/>
    </row>
    <row r="25" spans="1:13" x14ac:dyDescent="0.25">
      <c r="A25" s="9" t="s">
        <v>33</v>
      </c>
      <c r="B25" s="1"/>
      <c r="C25" s="9" t="s">
        <v>48</v>
      </c>
      <c r="D25" s="12" t="s">
        <v>46</v>
      </c>
      <c r="E25" s="2" t="s">
        <v>16</v>
      </c>
      <c r="F25" s="15">
        <v>36</v>
      </c>
      <c r="G25" s="9"/>
      <c r="H25" s="9">
        <f t="shared" si="6"/>
        <v>0</v>
      </c>
      <c r="I25" s="8"/>
      <c r="J25" s="9">
        <f t="shared" si="8"/>
        <v>0</v>
      </c>
      <c r="K25" s="9">
        <f t="shared" si="9"/>
        <v>0</v>
      </c>
      <c r="L25" s="9">
        <f t="shared" si="10"/>
        <v>0</v>
      </c>
      <c r="M25" s="26"/>
    </row>
    <row r="26" spans="1:13" x14ac:dyDescent="0.25">
      <c r="A26" s="9" t="s">
        <v>49</v>
      </c>
      <c r="B26" s="1"/>
      <c r="C26" s="9" t="s">
        <v>48</v>
      </c>
      <c r="D26" s="12" t="s">
        <v>50</v>
      </c>
      <c r="E26" s="2" t="s">
        <v>16</v>
      </c>
      <c r="F26" s="15">
        <v>36</v>
      </c>
      <c r="G26" s="9"/>
      <c r="H26" s="9">
        <f t="shared" si="6"/>
        <v>0</v>
      </c>
      <c r="I26" s="8"/>
      <c r="J26" s="9">
        <f t="shared" si="8"/>
        <v>0</v>
      </c>
      <c r="K26" s="9">
        <f t="shared" si="9"/>
        <v>0</v>
      </c>
      <c r="L26" s="9">
        <f t="shared" si="10"/>
        <v>0</v>
      </c>
      <c r="M26" s="26"/>
    </row>
    <row r="27" spans="1:13" x14ac:dyDescent="0.25">
      <c r="A27" s="9" t="s">
        <v>51</v>
      </c>
      <c r="B27" s="1"/>
      <c r="C27" s="9" t="s">
        <v>48</v>
      </c>
      <c r="D27" s="12" t="s">
        <v>52</v>
      </c>
      <c r="E27" s="2" t="s">
        <v>16</v>
      </c>
      <c r="F27" s="15">
        <v>36</v>
      </c>
      <c r="G27" s="9"/>
      <c r="H27" s="9">
        <f t="shared" si="6"/>
        <v>0</v>
      </c>
      <c r="I27" s="8"/>
      <c r="J27" s="9">
        <f t="shared" si="8"/>
        <v>0</v>
      </c>
      <c r="K27" s="9">
        <f t="shared" si="9"/>
        <v>0</v>
      </c>
      <c r="L27" s="9">
        <f t="shared" si="10"/>
        <v>0</v>
      </c>
      <c r="M27" s="26"/>
    </row>
    <row r="28" spans="1:13" x14ac:dyDescent="0.25">
      <c r="A28" s="9" t="s">
        <v>53</v>
      </c>
      <c r="B28" s="1"/>
      <c r="C28" s="9" t="s">
        <v>14</v>
      </c>
      <c r="D28" s="12" t="s">
        <v>206</v>
      </c>
      <c r="E28" s="2" t="s">
        <v>16</v>
      </c>
      <c r="F28" s="15">
        <v>36</v>
      </c>
      <c r="G28" s="9"/>
      <c r="H28" s="9">
        <f t="shared" si="6"/>
        <v>0</v>
      </c>
      <c r="I28" s="8"/>
      <c r="J28" s="9">
        <f t="shared" si="8"/>
        <v>0</v>
      </c>
      <c r="K28" s="9">
        <f t="shared" si="9"/>
        <v>0</v>
      </c>
      <c r="L28" s="9">
        <f t="shared" si="10"/>
        <v>0</v>
      </c>
      <c r="M28" s="26"/>
    </row>
    <row r="29" spans="1:13" x14ac:dyDescent="0.25">
      <c r="A29" s="9" t="s">
        <v>54</v>
      </c>
      <c r="B29" s="1"/>
      <c r="C29" s="9" t="s">
        <v>14</v>
      </c>
      <c r="D29" s="12" t="s">
        <v>55</v>
      </c>
      <c r="E29" s="2" t="s">
        <v>16</v>
      </c>
      <c r="F29" s="15">
        <v>36</v>
      </c>
      <c r="G29" s="9"/>
      <c r="H29" s="9">
        <f t="shared" si="6"/>
        <v>0</v>
      </c>
      <c r="I29" s="8"/>
      <c r="J29" s="9">
        <f t="shared" si="8"/>
        <v>0</v>
      </c>
      <c r="K29" s="9">
        <f t="shared" si="9"/>
        <v>0</v>
      </c>
      <c r="L29" s="9">
        <f t="shared" si="10"/>
        <v>0</v>
      </c>
      <c r="M29" s="26"/>
    </row>
    <row r="30" spans="1:13" x14ac:dyDescent="0.25">
      <c r="A30" s="9" t="s">
        <v>56</v>
      </c>
      <c r="B30" s="1"/>
      <c r="C30" s="9" t="s">
        <v>14</v>
      </c>
      <c r="D30" s="12" t="s">
        <v>50</v>
      </c>
      <c r="E30" s="2" t="s">
        <v>16</v>
      </c>
      <c r="F30" s="15">
        <v>36</v>
      </c>
      <c r="G30" s="9"/>
      <c r="H30" s="9">
        <f t="shared" si="6"/>
        <v>0</v>
      </c>
      <c r="I30" s="8"/>
      <c r="J30" s="9">
        <f t="shared" si="8"/>
        <v>0</v>
      </c>
      <c r="K30" s="9">
        <f t="shared" si="9"/>
        <v>0</v>
      </c>
      <c r="L30" s="9">
        <f t="shared" si="10"/>
        <v>0</v>
      </c>
      <c r="M30" s="26"/>
    </row>
    <row r="31" spans="1:13" x14ac:dyDescent="0.25">
      <c r="A31" s="9" t="s">
        <v>57</v>
      </c>
      <c r="B31" s="1"/>
      <c r="C31" s="9" t="s">
        <v>14</v>
      </c>
      <c r="D31" s="12" t="s">
        <v>52</v>
      </c>
      <c r="E31" s="2" t="s">
        <v>16</v>
      </c>
      <c r="F31" s="15">
        <v>36</v>
      </c>
      <c r="G31" s="9"/>
      <c r="H31" s="9">
        <f t="shared" si="6"/>
        <v>0</v>
      </c>
      <c r="I31" s="8"/>
      <c r="J31" s="9">
        <f t="shared" si="8"/>
        <v>0</v>
      </c>
      <c r="K31" s="9">
        <f t="shared" si="9"/>
        <v>0</v>
      </c>
      <c r="L31" s="9">
        <f t="shared" si="10"/>
        <v>0</v>
      </c>
      <c r="M31" s="26"/>
    </row>
    <row r="32" spans="1:13" x14ac:dyDescent="0.25">
      <c r="A32" s="9" t="s">
        <v>58</v>
      </c>
      <c r="B32" s="1"/>
      <c r="C32" s="9" t="s">
        <v>18</v>
      </c>
      <c r="D32" s="12" t="s">
        <v>59</v>
      </c>
      <c r="E32" s="2" t="s">
        <v>16</v>
      </c>
      <c r="F32" s="15">
        <v>36</v>
      </c>
      <c r="G32" s="9"/>
      <c r="H32" s="9">
        <f t="shared" si="6"/>
        <v>0</v>
      </c>
      <c r="I32" s="8"/>
      <c r="J32" s="9">
        <f t="shared" si="8"/>
        <v>0</v>
      </c>
      <c r="K32" s="9">
        <f t="shared" si="9"/>
        <v>0</v>
      </c>
      <c r="L32" s="9">
        <f t="shared" si="10"/>
        <v>0</v>
      </c>
      <c r="M32" s="26"/>
    </row>
    <row r="33" spans="1:13" x14ac:dyDescent="0.25">
      <c r="A33" s="9" t="s">
        <v>60</v>
      </c>
      <c r="B33" s="1"/>
      <c r="C33" s="9" t="s">
        <v>18</v>
      </c>
      <c r="D33" s="12" t="s">
        <v>61</v>
      </c>
      <c r="E33" s="2" t="s">
        <v>16</v>
      </c>
      <c r="F33" s="15">
        <v>36</v>
      </c>
      <c r="G33" s="9"/>
      <c r="H33" s="9">
        <f t="shared" si="6"/>
        <v>0</v>
      </c>
      <c r="I33" s="8"/>
      <c r="J33" s="9">
        <f t="shared" si="8"/>
        <v>0</v>
      </c>
      <c r="K33" s="9">
        <f t="shared" si="9"/>
        <v>0</v>
      </c>
      <c r="L33" s="9">
        <f t="shared" si="10"/>
        <v>0</v>
      </c>
      <c r="M33" s="26"/>
    </row>
    <row r="34" spans="1:13" x14ac:dyDescent="0.25">
      <c r="A34" s="9" t="s">
        <v>62</v>
      </c>
      <c r="B34" s="1"/>
      <c r="C34" s="9" t="s">
        <v>18</v>
      </c>
      <c r="D34" s="12" t="s">
        <v>63</v>
      </c>
      <c r="E34" s="2" t="s">
        <v>16</v>
      </c>
      <c r="F34" s="15">
        <v>36</v>
      </c>
      <c r="G34" s="9"/>
      <c r="H34" s="9">
        <f t="shared" si="6"/>
        <v>0</v>
      </c>
      <c r="I34" s="8"/>
      <c r="J34" s="9">
        <f t="shared" si="8"/>
        <v>0</v>
      </c>
      <c r="K34" s="9">
        <f t="shared" si="9"/>
        <v>0</v>
      </c>
      <c r="L34" s="9">
        <f t="shared" si="10"/>
        <v>0</v>
      </c>
      <c r="M34" s="26"/>
    </row>
    <row r="35" spans="1:13" x14ac:dyDescent="0.25">
      <c r="A35" s="9" t="s">
        <v>64</v>
      </c>
      <c r="B35" s="1"/>
      <c r="C35" s="9" t="s">
        <v>18</v>
      </c>
      <c r="D35" s="12" t="s">
        <v>65</v>
      </c>
      <c r="E35" s="2" t="s">
        <v>16</v>
      </c>
      <c r="F35" s="15">
        <v>36</v>
      </c>
      <c r="G35" s="9"/>
      <c r="H35" s="9">
        <f t="shared" si="6"/>
        <v>0</v>
      </c>
      <c r="I35" s="8"/>
      <c r="J35" s="9">
        <f t="shared" si="8"/>
        <v>0</v>
      </c>
      <c r="K35" s="9">
        <f t="shared" si="9"/>
        <v>0</v>
      </c>
      <c r="L35" s="9">
        <f t="shared" si="10"/>
        <v>0</v>
      </c>
      <c r="M35" s="26"/>
    </row>
    <row r="36" spans="1:13" x14ac:dyDescent="0.25">
      <c r="A36" s="9" t="s">
        <v>66</v>
      </c>
      <c r="B36" s="1"/>
      <c r="C36" s="9" t="s">
        <v>18</v>
      </c>
      <c r="D36" s="12" t="s">
        <v>67</v>
      </c>
      <c r="E36" s="2" t="s">
        <v>16</v>
      </c>
      <c r="F36" s="15">
        <v>36</v>
      </c>
      <c r="G36" s="9"/>
      <c r="H36" s="9">
        <f t="shared" si="6"/>
        <v>0</v>
      </c>
      <c r="I36" s="8"/>
      <c r="J36" s="9">
        <f t="shared" si="8"/>
        <v>0</v>
      </c>
      <c r="K36" s="9">
        <f t="shared" si="9"/>
        <v>0</v>
      </c>
      <c r="L36" s="9">
        <f t="shared" si="10"/>
        <v>0</v>
      </c>
      <c r="M36" s="26"/>
    </row>
    <row r="37" spans="1:13" x14ac:dyDescent="0.25">
      <c r="A37" s="9" t="s">
        <v>68</v>
      </c>
      <c r="B37" s="1"/>
      <c r="C37" s="9" t="s">
        <v>27</v>
      </c>
      <c r="D37" s="12" t="s">
        <v>61</v>
      </c>
      <c r="E37" s="2" t="s">
        <v>16</v>
      </c>
      <c r="F37" s="15">
        <v>36</v>
      </c>
      <c r="G37" s="9"/>
      <c r="H37" s="9">
        <f t="shared" si="6"/>
        <v>0</v>
      </c>
      <c r="I37" s="8"/>
      <c r="J37" s="9">
        <f t="shared" si="8"/>
        <v>0</v>
      </c>
      <c r="K37" s="9">
        <f t="shared" si="9"/>
        <v>0</v>
      </c>
      <c r="L37" s="9">
        <f t="shared" si="10"/>
        <v>0</v>
      </c>
      <c r="M37" s="26"/>
    </row>
    <row r="38" spans="1:13" x14ac:dyDescent="0.25">
      <c r="A38" s="9" t="s">
        <v>69</v>
      </c>
      <c r="B38" s="1"/>
      <c r="C38" s="9" t="s">
        <v>27</v>
      </c>
      <c r="D38" s="12" t="s">
        <v>63</v>
      </c>
      <c r="E38" s="2" t="s">
        <v>16</v>
      </c>
      <c r="F38" s="15">
        <v>36</v>
      </c>
      <c r="G38" s="9"/>
      <c r="H38" s="9">
        <f t="shared" si="6"/>
        <v>0</v>
      </c>
      <c r="I38" s="8"/>
      <c r="J38" s="9">
        <f t="shared" si="8"/>
        <v>0</v>
      </c>
      <c r="K38" s="9">
        <f t="shared" si="9"/>
        <v>0</v>
      </c>
      <c r="L38" s="9">
        <f t="shared" si="10"/>
        <v>0</v>
      </c>
      <c r="M38" s="26"/>
    </row>
    <row r="39" spans="1:13" x14ac:dyDescent="0.25">
      <c r="A39" s="9" t="s">
        <v>70</v>
      </c>
      <c r="B39" s="1"/>
      <c r="C39" s="9" t="s">
        <v>27</v>
      </c>
      <c r="D39" s="12" t="s">
        <v>65</v>
      </c>
      <c r="E39" s="2" t="s">
        <v>16</v>
      </c>
      <c r="F39" s="15">
        <v>36</v>
      </c>
      <c r="G39" s="9"/>
      <c r="H39" s="9">
        <f t="shared" si="6"/>
        <v>0</v>
      </c>
      <c r="I39" s="8"/>
      <c r="J39" s="9">
        <f t="shared" ref="J39" si="11">H39*I39</f>
        <v>0</v>
      </c>
      <c r="K39" s="9">
        <f t="shared" ref="K39" si="12">L39/F39</f>
        <v>0</v>
      </c>
      <c r="L39" s="9">
        <f t="shared" ref="L39" si="13">H39+J39</f>
        <v>0</v>
      </c>
      <c r="M39" s="26"/>
    </row>
    <row r="40" spans="1:13" x14ac:dyDescent="0.25">
      <c r="A40" s="9" t="s">
        <v>71</v>
      </c>
      <c r="B40" s="1"/>
      <c r="C40" s="9" t="s">
        <v>27</v>
      </c>
      <c r="D40" s="12" t="s">
        <v>72</v>
      </c>
      <c r="E40" s="2" t="s">
        <v>16</v>
      </c>
      <c r="F40" s="15">
        <v>36</v>
      </c>
      <c r="G40" s="9"/>
      <c r="H40" s="9">
        <f t="shared" si="6"/>
        <v>0</v>
      </c>
      <c r="I40" s="8"/>
      <c r="J40" s="9">
        <f t="shared" ref="J40:J44" si="14">H40*I40</f>
        <v>0</v>
      </c>
      <c r="K40" s="9">
        <f t="shared" ref="K40:K44" si="15">L40/F40</f>
        <v>0</v>
      </c>
      <c r="L40" s="9">
        <f t="shared" ref="L40:L44" si="16">H40+J40</f>
        <v>0</v>
      </c>
      <c r="M40" s="26"/>
    </row>
    <row r="41" spans="1:13" x14ac:dyDescent="0.25">
      <c r="A41" s="9" t="s">
        <v>73</v>
      </c>
      <c r="B41" s="1"/>
      <c r="C41" s="9" t="s">
        <v>27</v>
      </c>
      <c r="D41" s="12" t="s">
        <v>74</v>
      </c>
      <c r="E41" s="2" t="s">
        <v>16</v>
      </c>
      <c r="F41" s="15">
        <v>36</v>
      </c>
      <c r="G41" s="9"/>
      <c r="H41" s="9">
        <f t="shared" si="6"/>
        <v>0</v>
      </c>
      <c r="I41" s="8"/>
      <c r="J41" s="9">
        <f t="shared" si="14"/>
        <v>0</v>
      </c>
      <c r="K41" s="9">
        <f t="shared" si="15"/>
        <v>0</v>
      </c>
      <c r="L41" s="9">
        <f t="shared" si="16"/>
        <v>0</v>
      </c>
      <c r="M41" s="26"/>
    </row>
    <row r="42" spans="1:13" x14ac:dyDescent="0.25">
      <c r="A42" s="9" t="s">
        <v>75</v>
      </c>
      <c r="B42" s="1"/>
      <c r="C42" s="9" t="s">
        <v>30</v>
      </c>
      <c r="D42" s="12" t="s">
        <v>65</v>
      </c>
      <c r="E42" s="2" t="s">
        <v>16</v>
      </c>
      <c r="F42" s="4">
        <v>36</v>
      </c>
      <c r="G42" s="9"/>
      <c r="H42" s="9">
        <f t="shared" si="6"/>
        <v>0</v>
      </c>
      <c r="I42" s="8"/>
      <c r="J42" s="9">
        <f t="shared" si="14"/>
        <v>0</v>
      </c>
      <c r="K42" s="9">
        <f t="shared" si="15"/>
        <v>0</v>
      </c>
      <c r="L42" s="9">
        <f t="shared" si="16"/>
        <v>0</v>
      </c>
      <c r="M42" s="26"/>
    </row>
    <row r="43" spans="1:13" x14ac:dyDescent="0.25">
      <c r="A43" s="9" t="s">
        <v>76</v>
      </c>
      <c r="B43" s="1"/>
      <c r="C43" s="9" t="s">
        <v>30</v>
      </c>
      <c r="D43" s="12" t="s">
        <v>74</v>
      </c>
      <c r="E43" s="2" t="s">
        <v>16</v>
      </c>
      <c r="F43" s="4">
        <v>36</v>
      </c>
      <c r="G43" s="9"/>
      <c r="H43" s="9">
        <f t="shared" si="6"/>
        <v>0</v>
      </c>
      <c r="I43" s="8"/>
      <c r="J43" s="9">
        <f t="shared" si="14"/>
        <v>0</v>
      </c>
      <c r="K43" s="9">
        <f t="shared" si="15"/>
        <v>0</v>
      </c>
      <c r="L43" s="9">
        <f t="shared" si="16"/>
        <v>0</v>
      </c>
      <c r="M43" s="26"/>
    </row>
    <row r="44" spans="1:13" x14ac:dyDescent="0.25">
      <c r="A44" s="9" t="s">
        <v>77</v>
      </c>
      <c r="B44" s="1"/>
      <c r="C44" s="4">
        <v>0</v>
      </c>
      <c r="D44" s="12" t="s">
        <v>74</v>
      </c>
      <c r="E44" s="2" t="s">
        <v>16</v>
      </c>
      <c r="F44" s="4">
        <v>36</v>
      </c>
      <c r="G44" s="9"/>
      <c r="H44" s="9">
        <f t="shared" si="6"/>
        <v>0</v>
      </c>
      <c r="I44" s="34"/>
      <c r="J44" s="9">
        <f t="shared" si="14"/>
        <v>0</v>
      </c>
      <c r="K44" s="9">
        <f t="shared" si="15"/>
        <v>0</v>
      </c>
      <c r="L44" s="9">
        <f t="shared" si="16"/>
        <v>0</v>
      </c>
      <c r="M44" s="26"/>
    </row>
    <row r="45" spans="1:13" s="17" customFormat="1" ht="21.75" customHeight="1" x14ac:dyDescent="0.25">
      <c r="A45" s="72" t="s">
        <v>35</v>
      </c>
      <c r="B45" s="73"/>
      <c r="C45" s="73"/>
      <c r="D45" s="73"/>
      <c r="E45" s="73"/>
      <c r="F45" s="73"/>
      <c r="G45" s="73"/>
      <c r="H45" s="20">
        <f>SUM(H17:H44)</f>
        <v>0</v>
      </c>
      <c r="I45" s="20"/>
      <c r="J45" s="20">
        <f>SUM(J17:J44)</f>
        <v>0</v>
      </c>
      <c r="K45" s="20"/>
      <c r="L45" s="20">
        <f>SUM(L17:L44)</f>
        <v>0</v>
      </c>
      <c r="M45" s="21"/>
    </row>
    <row r="46" spans="1:13" s="17" customFormat="1" ht="27.75" customHeight="1" x14ac:dyDescent="0.25">
      <c r="A46" s="68" t="s">
        <v>211</v>
      </c>
      <c r="B46" s="68"/>
      <c r="C46" s="68"/>
      <c r="D46" s="68"/>
      <c r="E46" s="68"/>
      <c r="F46" s="68"/>
      <c r="G46" s="68"/>
      <c r="H46" s="69"/>
      <c r="I46" s="69"/>
      <c r="J46" s="69"/>
      <c r="K46" s="69"/>
      <c r="L46" s="69"/>
      <c r="M46" s="21"/>
    </row>
    <row r="47" spans="1:13" ht="24" x14ac:dyDescent="0.25">
      <c r="A47" s="23" t="s">
        <v>2</v>
      </c>
      <c r="B47" s="23" t="s">
        <v>3</v>
      </c>
      <c r="C47" s="23" t="s">
        <v>4</v>
      </c>
      <c r="D47" s="23" t="s">
        <v>5</v>
      </c>
      <c r="E47" s="23" t="s">
        <v>6</v>
      </c>
      <c r="F47" s="16" t="s">
        <v>7</v>
      </c>
      <c r="G47" s="23" t="s">
        <v>8</v>
      </c>
      <c r="H47" s="23" t="s">
        <v>9</v>
      </c>
      <c r="I47" s="23" t="s">
        <v>205</v>
      </c>
      <c r="J47" s="23" t="s">
        <v>10</v>
      </c>
      <c r="K47" s="23" t="s">
        <v>11</v>
      </c>
      <c r="L47" s="23" t="s">
        <v>12</v>
      </c>
      <c r="M47" s="26"/>
    </row>
    <row r="48" spans="1:13" x14ac:dyDescent="0.25">
      <c r="A48" s="9" t="s">
        <v>13</v>
      </c>
      <c r="B48" s="1"/>
      <c r="C48" s="9" t="s">
        <v>18</v>
      </c>
      <c r="D48" s="12" t="s">
        <v>65</v>
      </c>
      <c r="E48" s="2" t="s">
        <v>16</v>
      </c>
      <c r="F48" s="4">
        <v>108</v>
      </c>
      <c r="G48" s="9"/>
      <c r="H48" s="9">
        <f>F48*G48</f>
        <v>0</v>
      </c>
      <c r="I48" s="8"/>
      <c r="J48" s="9">
        <f>H48*I48</f>
        <v>0</v>
      </c>
      <c r="K48" s="9">
        <f>L48/F48</f>
        <v>0</v>
      </c>
      <c r="L48" s="9">
        <f>H48+J48</f>
        <v>0</v>
      </c>
      <c r="M48" s="26"/>
    </row>
    <row r="49" spans="1:13" x14ac:dyDescent="0.25">
      <c r="A49" s="9" t="s">
        <v>17</v>
      </c>
      <c r="B49" s="1"/>
      <c r="C49" s="9" t="s">
        <v>27</v>
      </c>
      <c r="D49" s="12" t="s">
        <v>74</v>
      </c>
      <c r="E49" s="2" t="s">
        <v>16</v>
      </c>
      <c r="F49" s="4">
        <v>108</v>
      </c>
      <c r="G49" s="9"/>
      <c r="H49" s="9">
        <f t="shared" ref="H49:H63" si="17">F49*G49</f>
        <v>0</v>
      </c>
      <c r="I49" s="8"/>
      <c r="J49" s="9">
        <f t="shared" ref="J49:J63" si="18">H49*I49</f>
        <v>0</v>
      </c>
      <c r="K49" s="9">
        <f t="shared" ref="K49:K63" si="19">L49/F49</f>
        <v>0</v>
      </c>
      <c r="L49" s="9">
        <f t="shared" ref="L49:L63" si="20">H49+J49</f>
        <v>0</v>
      </c>
      <c r="M49" s="26"/>
    </row>
    <row r="50" spans="1:13" x14ac:dyDescent="0.25">
      <c r="A50" s="9" t="s">
        <v>20</v>
      </c>
      <c r="B50" s="1"/>
      <c r="C50" s="9" t="s">
        <v>30</v>
      </c>
      <c r="D50" s="12" t="s">
        <v>74</v>
      </c>
      <c r="E50" s="2" t="s">
        <v>16</v>
      </c>
      <c r="F50" s="4">
        <v>108</v>
      </c>
      <c r="G50" s="9"/>
      <c r="H50" s="9">
        <f t="shared" si="17"/>
        <v>0</v>
      </c>
      <c r="I50" s="8"/>
      <c r="J50" s="9">
        <f t="shared" si="18"/>
        <v>0</v>
      </c>
      <c r="K50" s="9">
        <f t="shared" si="19"/>
        <v>0</v>
      </c>
      <c r="L50" s="9">
        <f t="shared" si="20"/>
        <v>0</v>
      </c>
      <c r="M50" s="26"/>
    </row>
    <row r="51" spans="1:13" x14ac:dyDescent="0.25">
      <c r="A51" s="9" t="s">
        <v>22</v>
      </c>
      <c r="B51" s="1"/>
      <c r="C51" s="4">
        <v>0</v>
      </c>
      <c r="D51" s="12" t="s">
        <v>78</v>
      </c>
      <c r="E51" s="2" t="s">
        <v>16</v>
      </c>
      <c r="F51" s="4">
        <v>72</v>
      </c>
      <c r="G51" s="9"/>
      <c r="H51" s="9">
        <f t="shared" si="17"/>
        <v>0</v>
      </c>
      <c r="I51" s="8"/>
      <c r="J51" s="9">
        <f t="shared" si="18"/>
        <v>0</v>
      </c>
      <c r="K51" s="9">
        <f t="shared" si="19"/>
        <v>0</v>
      </c>
      <c r="L51" s="9">
        <f t="shared" si="20"/>
        <v>0</v>
      </c>
      <c r="M51" s="26"/>
    </row>
    <row r="52" spans="1:13" x14ac:dyDescent="0.25">
      <c r="A52" s="9" t="s">
        <v>23</v>
      </c>
      <c r="B52" s="1"/>
      <c r="C52" s="4">
        <v>1</v>
      </c>
      <c r="D52" s="12" t="s">
        <v>79</v>
      </c>
      <c r="E52" s="2" t="s">
        <v>16</v>
      </c>
      <c r="F52" s="4">
        <v>36</v>
      </c>
      <c r="G52" s="9"/>
      <c r="H52" s="9">
        <f t="shared" si="17"/>
        <v>0</v>
      </c>
      <c r="I52" s="8"/>
      <c r="J52" s="9">
        <f t="shared" si="18"/>
        <v>0</v>
      </c>
      <c r="K52" s="9">
        <f t="shared" si="19"/>
        <v>0</v>
      </c>
      <c r="L52" s="9">
        <f t="shared" si="20"/>
        <v>0</v>
      </c>
      <c r="M52" s="26"/>
    </row>
    <row r="53" spans="1:13" x14ac:dyDescent="0.25">
      <c r="A53" s="9" t="s">
        <v>26</v>
      </c>
      <c r="B53" s="1"/>
      <c r="C53" s="4">
        <v>2</v>
      </c>
      <c r="D53" s="12" t="s">
        <v>80</v>
      </c>
      <c r="E53" s="2" t="s">
        <v>16</v>
      </c>
      <c r="F53" s="4">
        <v>36</v>
      </c>
      <c r="G53" s="9"/>
      <c r="H53" s="9">
        <f t="shared" si="17"/>
        <v>0</v>
      </c>
      <c r="I53" s="8"/>
      <c r="J53" s="9">
        <f t="shared" si="18"/>
        <v>0</v>
      </c>
      <c r="K53" s="9">
        <f t="shared" si="19"/>
        <v>0</v>
      </c>
      <c r="L53" s="9">
        <f t="shared" si="20"/>
        <v>0</v>
      </c>
      <c r="M53" s="26"/>
    </row>
    <row r="54" spans="1:13" x14ac:dyDescent="0.25">
      <c r="A54" s="9" t="s">
        <v>29</v>
      </c>
      <c r="B54" s="1"/>
      <c r="C54" s="9" t="s">
        <v>27</v>
      </c>
      <c r="D54" s="12" t="s">
        <v>63</v>
      </c>
      <c r="E54" s="2" t="s">
        <v>16</v>
      </c>
      <c r="F54" s="4">
        <v>108</v>
      </c>
      <c r="G54" s="9"/>
      <c r="H54" s="9">
        <f t="shared" si="17"/>
        <v>0</v>
      </c>
      <c r="I54" s="8"/>
      <c r="J54" s="9">
        <f t="shared" si="18"/>
        <v>0</v>
      </c>
      <c r="K54" s="9">
        <f t="shared" si="19"/>
        <v>0</v>
      </c>
      <c r="L54" s="9">
        <f t="shared" si="20"/>
        <v>0</v>
      </c>
      <c r="M54" s="26"/>
    </row>
    <row r="55" spans="1:13" x14ac:dyDescent="0.25">
      <c r="A55" s="9" t="s">
        <v>31</v>
      </c>
      <c r="B55" s="1"/>
      <c r="C55" s="9" t="s">
        <v>27</v>
      </c>
      <c r="D55" s="12" t="s">
        <v>61</v>
      </c>
      <c r="E55" s="2" t="s">
        <v>16</v>
      </c>
      <c r="F55" s="4">
        <v>108</v>
      </c>
      <c r="G55" s="9"/>
      <c r="H55" s="9">
        <f t="shared" si="17"/>
        <v>0</v>
      </c>
      <c r="I55" s="8"/>
      <c r="J55" s="9">
        <f t="shared" si="18"/>
        <v>0</v>
      </c>
      <c r="K55" s="9">
        <f t="shared" si="19"/>
        <v>0</v>
      </c>
      <c r="L55" s="9">
        <f t="shared" si="20"/>
        <v>0</v>
      </c>
      <c r="M55" s="26"/>
    </row>
    <row r="56" spans="1:13" x14ac:dyDescent="0.25">
      <c r="A56" s="9" t="s">
        <v>33</v>
      </c>
      <c r="B56" s="1"/>
      <c r="C56" s="9" t="s">
        <v>27</v>
      </c>
      <c r="D56" s="12" t="s">
        <v>81</v>
      </c>
      <c r="E56" s="2" t="s">
        <v>16</v>
      </c>
      <c r="F56" s="4">
        <v>108</v>
      </c>
      <c r="G56" s="9"/>
      <c r="H56" s="9">
        <f t="shared" si="17"/>
        <v>0</v>
      </c>
      <c r="I56" s="8"/>
      <c r="J56" s="9">
        <f t="shared" si="18"/>
        <v>0</v>
      </c>
      <c r="K56" s="9">
        <f t="shared" si="19"/>
        <v>0</v>
      </c>
      <c r="L56" s="9">
        <f t="shared" si="20"/>
        <v>0</v>
      </c>
      <c r="M56" s="26"/>
    </row>
    <row r="57" spans="1:13" x14ac:dyDescent="0.25">
      <c r="A57" s="9" t="s">
        <v>49</v>
      </c>
      <c r="B57" s="1"/>
      <c r="C57" s="9" t="s">
        <v>30</v>
      </c>
      <c r="D57" s="12" t="s">
        <v>61</v>
      </c>
      <c r="E57" s="2" t="s">
        <v>16</v>
      </c>
      <c r="F57" s="4">
        <v>72</v>
      </c>
      <c r="G57" s="9"/>
      <c r="H57" s="9">
        <f t="shared" si="17"/>
        <v>0</v>
      </c>
      <c r="I57" s="8"/>
      <c r="J57" s="9">
        <f t="shared" si="18"/>
        <v>0</v>
      </c>
      <c r="K57" s="9">
        <f t="shared" si="19"/>
        <v>0</v>
      </c>
      <c r="L57" s="9">
        <f t="shared" si="20"/>
        <v>0</v>
      </c>
      <c r="M57" s="26"/>
    </row>
    <row r="58" spans="1:13" x14ac:dyDescent="0.25">
      <c r="A58" s="9" t="s">
        <v>51</v>
      </c>
      <c r="B58" s="1"/>
      <c r="C58" s="9" t="s">
        <v>30</v>
      </c>
      <c r="D58" s="12" t="s">
        <v>63</v>
      </c>
      <c r="E58" s="2" t="s">
        <v>16</v>
      </c>
      <c r="F58" s="4">
        <v>72</v>
      </c>
      <c r="G58" s="9"/>
      <c r="H58" s="9">
        <f t="shared" si="17"/>
        <v>0</v>
      </c>
      <c r="I58" s="8"/>
      <c r="J58" s="9">
        <f t="shared" si="18"/>
        <v>0</v>
      </c>
      <c r="K58" s="9">
        <f t="shared" si="19"/>
        <v>0</v>
      </c>
      <c r="L58" s="9">
        <f t="shared" si="20"/>
        <v>0</v>
      </c>
      <c r="M58" s="26"/>
    </row>
    <row r="59" spans="1:13" x14ac:dyDescent="0.25">
      <c r="A59" s="9" t="s">
        <v>53</v>
      </c>
      <c r="B59" s="1"/>
      <c r="C59" s="9" t="s">
        <v>27</v>
      </c>
      <c r="D59" s="12" t="s">
        <v>82</v>
      </c>
      <c r="E59" s="2" t="s">
        <v>16</v>
      </c>
      <c r="F59" s="4">
        <v>36</v>
      </c>
      <c r="G59" s="9"/>
      <c r="H59" s="9">
        <f t="shared" si="17"/>
        <v>0</v>
      </c>
      <c r="I59" s="8"/>
      <c r="J59" s="9">
        <f t="shared" si="18"/>
        <v>0</v>
      </c>
      <c r="K59" s="9">
        <f t="shared" si="19"/>
        <v>0</v>
      </c>
      <c r="L59" s="9">
        <f t="shared" si="20"/>
        <v>0</v>
      </c>
      <c r="M59" s="26"/>
    </row>
    <row r="60" spans="1:13" x14ac:dyDescent="0.25">
      <c r="A60" s="9" t="s">
        <v>54</v>
      </c>
      <c r="B60" s="1"/>
      <c r="C60" s="9" t="s">
        <v>27</v>
      </c>
      <c r="D60" s="12" t="s">
        <v>83</v>
      </c>
      <c r="E60" s="2" t="s">
        <v>16</v>
      </c>
      <c r="F60" s="4">
        <v>72</v>
      </c>
      <c r="G60" s="9"/>
      <c r="H60" s="9">
        <f t="shared" si="17"/>
        <v>0</v>
      </c>
      <c r="I60" s="8"/>
      <c r="J60" s="9">
        <f t="shared" si="18"/>
        <v>0</v>
      </c>
      <c r="K60" s="9">
        <f t="shared" si="19"/>
        <v>0</v>
      </c>
      <c r="L60" s="9">
        <f t="shared" si="20"/>
        <v>0</v>
      </c>
      <c r="M60" s="26"/>
    </row>
    <row r="61" spans="1:13" x14ac:dyDescent="0.25">
      <c r="A61" s="9" t="s">
        <v>56</v>
      </c>
      <c r="B61" s="1"/>
      <c r="C61" s="9" t="s">
        <v>30</v>
      </c>
      <c r="D61" s="12" t="s">
        <v>84</v>
      </c>
      <c r="E61" s="2" t="s">
        <v>16</v>
      </c>
      <c r="F61" s="4">
        <v>72</v>
      </c>
      <c r="G61" s="9"/>
      <c r="H61" s="9">
        <f t="shared" si="17"/>
        <v>0</v>
      </c>
      <c r="I61" s="8"/>
      <c r="J61" s="9">
        <f t="shared" si="18"/>
        <v>0</v>
      </c>
      <c r="K61" s="9">
        <f t="shared" si="19"/>
        <v>0</v>
      </c>
      <c r="L61" s="9">
        <f t="shared" si="20"/>
        <v>0</v>
      </c>
      <c r="M61" s="26"/>
    </row>
    <row r="62" spans="1:13" x14ac:dyDescent="0.25">
      <c r="A62" s="9" t="s">
        <v>57</v>
      </c>
      <c r="B62" s="1"/>
      <c r="C62" s="9" t="s">
        <v>30</v>
      </c>
      <c r="D62" s="12" t="s">
        <v>85</v>
      </c>
      <c r="E62" s="2" t="s">
        <v>16</v>
      </c>
      <c r="F62" s="4">
        <v>36</v>
      </c>
      <c r="G62" s="9"/>
      <c r="H62" s="9">
        <f t="shared" si="17"/>
        <v>0</v>
      </c>
      <c r="I62" s="8"/>
      <c r="J62" s="9">
        <f t="shared" si="18"/>
        <v>0</v>
      </c>
      <c r="K62" s="9">
        <f t="shared" si="19"/>
        <v>0</v>
      </c>
      <c r="L62" s="9">
        <f t="shared" si="20"/>
        <v>0</v>
      </c>
      <c r="M62" s="26"/>
    </row>
    <row r="63" spans="1:13" x14ac:dyDescent="0.25">
      <c r="A63" s="9" t="s">
        <v>58</v>
      </c>
      <c r="B63" s="1"/>
      <c r="C63" s="9">
        <v>0</v>
      </c>
      <c r="D63" s="12" t="s">
        <v>86</v>
      </c>
      <c r="E63" s="2" t="s">
        <v>16</v>
      </c>
      <c r="F63" s="4">
        <v>36</v>
      </c>
      <c r="G63" s="9"/>
      <c r="H63" s="9">
        <f t="shared" si="17"/>
        <v>0</v>
      </c>
      <c r="I63" s="34"/>
      <c r="J63" s="9">
        <f t="shared" si="18"/>
        <v>0</v>
      </c>
      <c r="K63" s="9">
        <f t="shared" si="19"/>
        <v>0</v>
      </c>
      <c r="L63" s="9">
        <f t="shared" si="20"/>
        <v>0</v>
      </c>
      <c r="M63" s="26"/>
    </row>
    <row r="64" spans="1:13" s="17" customFormat="1" ht="21.75" customHeight="1" x14ac:dyDescent="0.25">
      <c r="A64" s="72" t="s">
        <v>35</v>
      </c>
      <c r="B64" s="73"/>
      <c r="C64" s="73"/>
      <c r="D64" s="73"/>
      <c r="E64" s="73"/>
      <c r="F64" s="73"/>
      <c r="G64" s="73"/>
      <c r="H64" s="20">
        <f>SUM(H48:H63)</f>
        <v>0</v>
      </c>
      <c r="I64" s="20"/>
      <c r="J64" s="20">
        <f>SUM(J48:J63)</f>
        <v>0</v>
      </c>
      <c r="K64" s="20"/>
      <c r="L64" s="20">
        <f>SUM(L48:L63)</f>
        <v>0</v>
      </c>
      <c r="M64" s="21"/>
    </row>
    <row r="65" spans="1:13" s="17" customFormat="1" ht="54.75" customHeight="1" x14ac:dyDescent="0.25">
      <c r="A65" s="68" t="s">
        <v>212</v>
      </c>
      <c r="B65" s="68"/>
      <c r="C65" s="68"/>
      <c r="D65" s="68"/>
      <c r="E65" s="68"/>
      <c r="F65" s="68"/>
      <c r="G65" s="68"/>
      <c r="H65" s="69"/>
      <c r="I65" s="69"/>
      <c r="J65" s="69"/>
      <c r="K65" s="69"/>
      <c r="L65" s="69"/>
      <c r="M65" s="21"/>
    </row>
    <row r="66" spans="1:13" ht="24" x14ac:dyDescent="0.25">
      <c r="A66" s="5" t="s">
        <v>2</v>
      </c>
      <c r="B66" s="5" t="s">
        <v>3</v>
      </c>
      <c r="C66" s="5" t="s">
        <v>4</v>
      </c>
      <c r="D66" s="13" t="s">
        <v>5</v>
      </c>
      <c r="E66" s="5" t="s">
        <v>6</v>
      </c>
      <c r="F66" s="16" t="s">
        <v>7</v>
      </c>
      <c r="G66" s="5" t="s">
        <v>8</v>
      </c>
      <c r="H66" s="5" t="s">
        <v>9</v>
      </c>
      <c r="I66" s="5" t="s">
        <v>205</v>
      </c>
      <c r="J66" s="5" t="s">
        <v>10</v>
      </c>
      <c r="K66" s="5" t="s">
        <v>11</v>
      </c>
      <c r="L66" s="5" t="s">
        <v>12</v>
      </c>
      <c r="M66" s="26"/>
    </row>
    <row r="67" spans="1:13" x14ac:dyDescent="0.25">
      <c r="A67" s="9" t="s">
        <v>13</v>
      </c>
      <c r="B67" s="1"/>
      <c r="C67" s="9" t="s">
        <v>36</v>
      </c>
      <c r="D67" s="12" t="s">
        <v>87</v>
      </c>
      <c r="E67" s="3" t="s">
        <v>19</v>
      </c>
      <c r="F67" s="4">
        <v>12</v>
      </c>
      <c r="G67" s="9"/>
      <c r="H67" s="9">
        <f t="shared" ref="H67:H108" si="21">F67*G67</f>
        <v>0</v>
      </c>
      <c r="I67" s="8"/>
      <c r="J67" s="9">
        <f>H67*I67</f>
        <v>0</v>
      </c>
      <c r="K67" s="9">
        <f>L67/F67</f>
        <v>0</v>
      </c>
      <c r="L67" s="9">
        <f>H67+J67</f>
        <v>0</v>
      </c>
      <c r="M67" s="26"/>
    </row>
    <row r="68" spans="1:13" x14ac:dyDescent="0.25">
      <c r="A68" s="9" t="s">
        <v>17</v>
      </c>
      <c r="B68" s="1"/>
      <c r="C68" s="9" t="s">
        <v>44</v>
      </c>
      <c r="D68" s="12" t="s">
        <v>88</v>
      </c>
      <c r="E68" s="3" t="s">
        <v>19</v>
      </c>
      <c r="F68" s="4">
        <v>12</v>
      </c>
      <c r="G68" s="9"/>
      <c r="H68" s="9">
        <f t="shared" si="21"/>
        <v>0</v>
      </c>
      <c r="I68" s="8"/>
      <c r="J68" s="9">
        <f t="shared" ref="J68:J108" si="22">H68*I68</f>
        <v>0</v>
      </c>
      <c r="K68" s="9">
        <f t="shared" ref="K68:K108" si="23">L68/F68</f>
        <v>0</v>
      </c>
      <c r="L68" s="9">
        <f t="shared" ref="L68:L108" si="24">H68+J68</f>
        <v>0</v>
      </c>
      <c r="M68" s="26"/>
    </row>
    <row r="69" spans="1:13" x14ac:dyDescent="0.25">
      <c r="A69" s="9" t="s">
        <v>20</v>
      </c>
      <c r="B69" s="1"/>
      <c r="C69" s="9" t="s">
        <v>48</v>
      </c>
      <c r="D69" s="12" t="s">
        <v>89</v>
      </c>
      <c r="E69" s="3" t="s">
        <v>19</v>
      </c>
      <c r="F69" s="4">
        <v>36</v>
      </c>
      <c r="G69" s="9"/>
      <c r="H69" s="9">
        <f t="shared" si="21"/>
        <v>0</v>
      </c>
      <c r="I69" s="8"/>
      <c r="J69" s="9">
        <f t="shared" si="22"/>
        <v>0</v>
      </c>
      <c r="K69" s="9">
        <f t="shared" si="23"/>
        <v>0</v>
      </c>
      <c r="L69" s="9">
        <f t="shared" si="24"/>
        <v>0</v>
      </c>
      <c r="M69" s="26"/>
    </row>
    <row r="70" spans="1:13" x14ac:dyDescent="0.25">
      <c r="A70" s="9" t="s">
        <v>22</v>
      </c>
      <c r="B70" s="1"/>
      <c r="C70" s="9" t="s">
        <v>14</v>
      </c>
      <c r="D70" s="12" t="s">
        <v>89</v>
      </c>
      <c r="E70" s="3" t="s">
        <v>19</v>
      </c>
      <c r="F70" s="4">
        <v>72</v>
      </c>
      <c r="G70" s="9"/>
      <c r="H70" s="9">
        <f t="shared" si="21"/>
        <v>0</v>
      </c>
      <c r="I70" s="8"/>
      <c r="J70" s="9">
        <f t="shared" si="22"/>
        <v>0</v>
      </c>
      <c r="K70" s="9">
        <f t="shared" si="23"/>
        <v>0</v>
      </c>
      <c r="L70" s="9">
        <f t="shared" si="24"/>
        <v>0</v>
      </c>
      <c r="M70" s="26"/>
    </row>
    <row r="71" spans="1:13" x14ac:dyDescent="0.25">
      <c r="A71" s="9" t="s">
        <v>23</v>
      </c>
      <c r="B71" s="1"/>
      <c r="C71" s="9" t="s">
        <v>14</v>
      </c>
      <c r="D71" s="12" t="s">
        <v>90</v>
      </c>
      <c r="E71" s="3" t="s">
        <v>19</v>
      </c>
      <c r="F71" s="4">
        <v>72</v>
      </c>
      <c r="G71" s="9"/>
      <c r="H71" s="9">
        <f t="shared" si="21"/>
        <v>0</v>
      </c>
      <c r="I71" s="8"/>
      <c r="J71" s="9">
        <f t="shared" si="22"/>
        <v>0</v>
      </c>
      <c r="K71" s="9">
        <f t="shared" si="23"/>
        <v>0</v>
      </c>
      <c r="L71" s="9">
        <f t="shared" si="24"/>
        <v>0</v>
      </c>
      <c r="M71" s="26"/>
    </row>
    <row r="72" spans="1:13" x14ac:dyDescent="0.25">
      <c r="A72" s="9" t="s">
        <v>26</v>
      </c>
      <c r="B72" s="1"/>
      <c r="C72" s="9" t="s">
        <v>18</v>
      </c>
      <c r="D72" s="12" t="s">
        <v>89</v>
      </c>
      <c r="E72" s="3" t="s">
        <v>19</v>
      </c>
      <c r="F72" s="4">
        <v>108</v>
      </c>
      <c r="G72" s="9"/>
      <c r="H72" s="9">
        <f t="shared" si="21"/>
        <v>0</v>
      </c>
      <c r="I72" s="8"/>
      <c r="J72" s="9">
        <f t="shared" si="22"/>
        <v>0</v>
      </c>
      <c r="K72" s="9">
        <f t="shared" si="23"/>
        <v>0</v>
      </c>
      <c r="L72" s="9">
        <f t="shared" si="24"/>
        <v>0</v>
      </c>
      <c r="M72" s="26"/>
    </row>
    <row r="73" spans="1:13" x14ac:dyDescent="0.25">
      <c r="A73" s="9" t="s">
        <v>29</v>
      </c>
      <c r="B73" s="1"/>
      <c r="C73" s="9" t="s">
        <v>18</v>
      </c>
      <c r="D73" s="12" t="s">
        <v>91</v>
      </c>
      <c r="E73" s="3" t="s">
        <v>19</v>
      </c>
      <c r="F73" s="4">
        <v>216</v>
      </c>
      <c r="G73" s="9"/>
      <c r="H73" s="9">
        <f t="shared" si="21"/>
        <v>0</v>
      </c>
      <c r="I73" s="8"/>
      <c r="J73" s="9">
        <f t="shared" si="22"/>
        <v>0</v>
      </c>
      <c r="K73" s="9">
        <f t="shared" si="23"/>
        <v>0</v>
      </c>
      <c r="L73" s="9">
        <f t="shared" si="24"/>
        <v>0</v>
      </c>
      <c r="M73" s="26"/>
    </row>
    <row r="74" spans="1:13" x14ac:dyDescent="0.25">
      <c r="A74" s="9" t="s">
        <v>31</v>
      </c>
      <c r="B74" s="1"/>
      <c r="C74" s="9" t="s">
        <v>18</v>
      </c>
      <c r="D74" s="12" t="s">
        <v>92</v>
      </c>
      <c r="E74" s="3" t="s">
        <v>25</v>
      </c>
      <c r="F74" s="4">
        <v>360</v>
      </c>
      <c r="G74" s="9"/>
      <c r="H74" s="9">
        <f t="shared" si="21"/>
        <v>0</v>
      </c>
      <c r="I74" s="8"/>
      <c r="J74" s="9">
        <f t="shared" si="22"/>
        <v>0</v>
      </c>
      <c r="K74" s="9">
        <f t="shared" si="23"/>
        <v>0</v>
      </c>
      <c r="L74" s="9">
        <f t="shared" si="24"/>
        <v>0</v>
      </c>
      <c r="M74" s="26"/>
    </row>
    <row r="75" spans="1:13" x14ac:dyDescent="0.25">
      <c r="A75" s="9" t="s">
        <v>33</v>
      </c>
      <c r="B75" s="1"/>
      <c r="C75" s="9" t="s">
        <v>27</v>
      </c>
      <c r="D75" s="12" t="s">
        <v>93</v>
      </c>
      <c r="E75" s="3" t="s">
        <v>19</v>
      </c>
      <c r="F75" s="4">
        <v>216</v>
      </c>
      <c r="G75" s="9"/>
      <c r="H75" s="9">
        <f t="shared" si="21"/>
        <v>0</v>
      </c>
      <c r="I75" s="8"/>
      <c r="J75" s="9">
        <f t="shared" si="22"/>
        <v>0</v>
      </c>
      <c r="K75" s="9">
        <f t="shared" si="23"/>
        <v>0</v>
      </c>
      <c r="L75" s="9">
        <f t="shared" si="24"/>
        <v>0</v>
      </c>
      <c r="M75" s="26"/>
    </row>
    <row r="76" spans="1:13" x14ac:dyDescent="0.25">
      <c r="A76" s="9" t="s">
        <v>49</v>
      </c>
      <c r="B76" s="1"/>
      <c r="C76" s="9" t="s">
        <v>27</v>
      </c>
      <c r="D76" s="12" t="s">
        <v>94</v>
      </c>
      <c r="E76" s="3" t="s">
        <v>19</v>
      </c>
      <c r="F76" s="4">
        <v>432</v>
      </c>
      <c r="G76" s="9"/>
      <c r="H76" s="9">
        <f t="shared" si="21"/>
        <v>0</v>
      </c>
      <c r="I76" s="8"/>
      <c r="J76" s="9">
        <f t="shared" si="22"/>
        <v>0</v>
      </c>
      <c r="K76" s="9">
        <f t="shared" si="23"/>
        <v>0</v>
      </c>
      <c r="L76" s="9">
        <f t="shared" si="24"/>
        <v>0</v>
      </c>
      <c r="M76" s="26"/>
    </row>
    <row r="77" spans="1:13" x14ac:dyDescent="0.25">
      <c r="A77" s="9" t="s">
        <v>51</v>
      </c>
      <c r="B77" s="1"/>
      <c r="C77" s="9" t="s">
        <v>27</v>
      </c>
      <c r="D77" s="12" t="s">
        <v>95</v>
      </c>
      <c r="E77" s="3" t="s">
        <v>19</v>
      </c>
      <c r="F77" s="4">
        <v>432</v>
      </c>
      <c r="G77" s="9"/>
      <c r="H77" s="9">
        <f t="shared" si="21"/>
        <v>0</v>
      </c>
      <c r="I77" s="8"/>
      <c r="J77" s="9">
        <f t="shared" si="22"/>
        <v>0</v>
      </c>
      <c r="K77" s="9">
        <f t="shared" si="23"/>
        <v>0</v>
      </c>
      <c r="L77" s="9">
        <f t="shared" si="24"/>
        <v>0</v>
      </c>
      <c r="M77" s="26"/>
    </row>
    <row r="78" spans="1:13" x14ac:dyDescent="0.25">
      <c r="A78" s="9" t="s">
        <v>53</v>
      </c>
      <c r="B78" s="1"/>
      <c r="C78" s="9" t="s">
        <v>27</v>
      </c>
      <c r="D78" s="12" t="s">
        <v>96</v>
      </c>
      <c r="E78" s="3" t="s">
        <v>19</v>
      </c>
      <c r="F78" s="4">
        <v>180</v>
      </c>
      <c r="G78" s="9"/>
      <c r="H78" s="9">
        <f t="shared" si="21"/>
        <v>0</v>
      </c>
      <c r="I78" s="8"/>
      <c r="J78" s="9">
        <f t="shared" si="22"/>
        <v>0</v>
      </c>
      <c r="K78" s="9">
        <f t="shared" si="23"/>
        <v>0</v>
      </c>
      <c r="L78" s="9">
        <f t="shared" si="24"/>
        <v>0</v>
      </c>
      <c r="M78" s="26"/>
    </row>
    <row r="79" spans="1:13" x14ac:dyDescent="0.25">
      <c r="A79" s="9" t="s">
        <v>54</v>
      </c>
      <c r="B79" s="1"/>
      <c r="C79" s="9" t="s">
        <v>27</v>
      </c>
      <c r="D79" s="12" t="s">
        <v>97</v>
      </c>
      <c r="E79" s="3" t="s">
        <v>19</v>
      </c>
      <c r="F79" s="4">
        <v>36</v>
      </c>
      <c r="G79" s="9"/>
      <c r="H79" s="9">
        <f t="shared" si="21"/>
        <v>0</v>
      </c>
      <c r="I79" s="8"/>
      <c r="J79" s="9">
        <f t="shared" si="22"/>
        <v>0</v>
      </c>
      <c r="K79" s="9">
        <f t="shared" si="23"/>
        <v>0</v>
      </c>
      <c r="L79" s="9">
        <f t="shared" si="24"/>
        <v>0</v>
      </c>
      <c r="M79" s="26"/>
    </row>
    <row r="80" spans="1:13" x14ac:dyDescent="0.25">
      <c r="A80" s="9" t="s">
        <v>56</v>
      </c>
      <c r="B80" s="1"/>
      <c r="C80" s="9" t="s">
        <v>30</v>
      </c>
      <c r="D80" s="12" t="s">
        <v>98</v>
      </c>
      <c r="E80" s="3" t="s">
        <v>19</v>
      </c>
      <c r="F80" s="4">
        <v>432</v>
      </c>
      <c r="G80" s="9"/>
      <c r="H80" s="9">
        <f t="shared" si="21"/>
        <v>0</v>
      </c>
      <c r="I80" s="8"/>
      <c r="J80" s="9">
        <f t="shared" si="22"/>
        <v>0</v>
      </c>
      <c r="K80" s="9">
        <f t="shared" si="23"/>
        <v>0</v>
      </c>
      <c r="L80" s="9">
        <f t="shared" si="24"/>
        <v>0</v>
      </c>
      <c r="M80" s="26"/>
    </row>
    <row r="81" spans="1:13" x14ac:dyDescent="0.25">
      <c r="A81" s="9" t="s">
        <v>57</v>
      </c>
      <c r="B81" s="1"/>
      <c r="C81" s="9" t="s">
        <v>30</v>
      </c>
      <c r="D81" s="12" t="s">
        <v>99</v>
      </c>
      <c r="E81" s="3" t="s">
        <v>19</v>
      </c>
      <c r="F81" s="4">
        <v>72</v>
      </c>
      <c r="G81" s="9"/>
      <c r="H81" s="9">
        <f t="shared" si="21"/>
        <v>0</v>
      </c>
      <c r="I81" s="8"/>
      <c r="J81" s="9">
        <f t="shared" si="22"/>
        <v>0</v>
      </c>
      <c r="K81" s="9">
        <f t="shared" si="23"/>
        <v>0</v>
      </c>
      <c r="L81" s="9">
        <f t="shared" si="24"/>
        <v>0</v>
      </c>
      <c r="M81" s="26"/>
    </row>
    <row r="82" spans="1:13" x14ac:dyDescent="0.25">
      <c r="A82" s="9" t="s">
        <v>58</v>
      </c>
      <c r="B82" s="1"/>
      <c r="C82" s="9" t="s">
        <v>30</v>
      </c>
      <c r="D82" s="12" t="s">
        <v>92</v>
      </c>
      <c r="E82" s="3" t="s">
        <v>16</v>
      </c>
      <c r="F82" s="4">
        <v>108</v>
      </c>
      <c r="G82" s="9"/>
      <c r="H82" s="9">
        <f t="shared" si="21"/>
        <v>0</v>
      </c>
      <c r="I82" s="8"/>
      <c r="J82" s="9">
        <f t="shared" si="22"/>
        <v>0</v>
      </c>
      <c r="K82" s="9">
        <f t="shared" si="23"/>
        <v>0</v>
      </c>
      <c r="L82" s="9">
        <f t="shared" si="24"/>
        <v>0</v>
      </c>
      <c r="M82" s="26"/>
    </row>
    <row r="83" spans="1:13" x14ac:dyDescent="0.25">
      <c r="A83" s="9" t="s">
        <v>60</v>
      </c>
      <c r="B83" s="1"/>
      <c r="C83" s="9" t="s">
        <v>30</v>
      </c>
      <c r="D83" s="12" t="s">
        <v>100</v>
      </c>
      <c r="E83" s="3" t="s">
        <v>19</v>
      </c>
      <c r="F83" s="4">
        <v>72</v>
      </c>
      <c r="G83" s="9"/>
      <c r="H83" s="9">
        <f t="shared" si="21"/>
        <v>0</v>
      </c>
      <c r="I83" s="8"/>
      <c r="J83" s="9">
        <f t="shared" si="22"/>
        <v>0</v>
      </c>
      <c r="K83" s="9">
        <f t="shared" si="23"/>
        <v>0</v>
      </c>
      <c r="L83" s="9">
        <f t="shared" si="24"/>
        <v>0</v>
      </c>
      <c r="M83" s="26"/>
    </row>
    <row r="84" spans="1:13" x14ac:dyDescent="0.25">
      <c r="A84" s="9" t="s">
        <v>62</v>
      </c>
      <c r="B84" s="1"/>
      <c r="C84" s="4">
        <v>0</v>
      </c>
      <c r="D84" s="12" t="s">
        <v>99</v>
      </c>
      <c r="E84" s="3" t="s">
        <v>19</v>
      </c>
      <c r="F84" s="4">
        <v>360</v>
      </c>
      <c r="G84" s="9"/>
      <c r="H84" s="9">
        <f t="shared" si="21"/>
        <v>0</v>
      </c>
      <c r="I84" s="8"/>
      <c r="J84" s="9">
        <f t="shared" si="22"/>
        <v>0</v>
      </c>
      <c r="K84" s="9">
        <f t="shared" si="23"/>
        <v>0</v>
      </c>
      <c r="L84" s="9">
        <f t="shared" si="24"/>
        <v>0</v>
      </c>
      <c r="M84" s="26"/>
    </row>
    <row r="85" spans="1:13" x14ac:dyDescent="0.25">
      <c r="A85" s="9" t="s">
        <v>64</v>
      </c>
      <c r="B85" s="1"/>
      <c r="C85" s="4">
        <v>0</v>
      </c>
      <c r="D85" s="12" t="s">
        <v>101</v>
      </c>
      <c r="E85" s="3" t="s">
        <v>19</v>
      </c>
      <c r="F85" s="4">
        <v>72</v>
      </c>
      <c r="G85" s="9"/>
      <c r="H85" s="9">
        <f t="shared" si="21"/>
        <v>0</v>
      </c>
      <c r="I85" s="8"/>
      <c r="J85" s="9">
        <f t="shared" si="22"/>
        <v>0</v>
      </c>
      <c r="K85" s="9">
        <f t="shared" si="23"/>
        <v>0</v>
      </c>
      <c r="L85" s="9">
        <f t="shared" si="24"/>
        <v>0</v>
      </c>
      <c r="M85" s="26"/>
    </row>
    <row r="86" spans="1:13" x14ac:dyDescent="0.25">
      <c r="A86" s="9" t="s">
        <v>66</v>
      </c>
      <c r="B86" s="1"/>
      <c r="C86" s="4">
        <v>0</v>
      </c>
      <c r="D86" s="12" t="s">
        <v>100</v>
      </c>
      <c r="E86" s="3" t="s">
        <v>16</v>
      </c>
      <c r="F86" s="4">
        <v>108</v>
      </c>
      <c r="G86" s="9"/>
      <c r="H86" s="9">
        <f t="shared" si="21"/>
        <v>0</v>
      </c>
      <c r="I86" s="8"/>
      <c r="J86" s="9">
        <f t="shared" si="22"/>
        <v>0</v>
      </c>
      <c r="K86" s="9">
        <f t="shared" si="23"/>
        <v>0</v>
      </c>
      <c r="L86" s="9">
        <f t="shared" si="24"/>
        <v>0</v>
      </c>
      <c r="M86" s="26"/>
    </row>
    <row r="87" spans="1:13" x14ac:dyDescent="0.25">
      <c r="A87" s="9" t="s">
        <v>68</v>
      </c>
      <c r="B87" s="1"/>
      <c r="C87" s="4">
        <v>1</v>
      </c>
      <c r="D87" s="12" t="s">
        <v>99</v>
      </c>
      <c r="E87" s="3" t="s">
        <v>19</v>
      </c>
      <c r="F87" s="4">
        <v>72</v>
      </c>
      <c r="G87" s="9"/>
      <c r="H87" s="9">
        <f t="shared" si="21"/>
        <v>0</v>
      </c>
      <c r="I87" s="8"/>
      <c r="J87" s="9">
        <f t="shared" si="22"/>
        <v>0</v>
      </c>
      <c r="K87" s="9">
        <f t="shared" si="23"/>
        <v>0</v>
      </c>
      <c r="L87" s="9">
        <f t="shared" si="24"/>
        <v>0</v>
      </c>
      <c r="M87" s="26"/>
    </row>
    <row r="88" spans="1:13" x14ac:dyDescent="0.25">
      <c r="A88" s="9" t="s">
        <v>69</v>
      </c>
      <c r="B88" s="1"/>
      <c r="C88" s="4">
        <v>1</v>
      </c>
      <c r="D88" s="12" t="s">
        <v>100</v>
      </c>
      <c r="E88" s="3" t="s">
        <v>19</v>
      </c>
      <c r="F88" s="4">
        <v>72</v>
      </c>
      <c r="G88" s="9"/>
      <c r="H88" s="9">
        <f t="shared" si="21"/>
        <v>0</v>
      </c>
      <c r="I88" s="8"/>
      <c r="J88" s="9">
        <f t="shared" si="22"/>
        <v>0</v>
      </c>
      <c r="K88" s="9">
        <f t="shared" si="23"/>
        <v>0</v>
      </c>
      <c r="L88" s="9">
        <f t="shared" si="24"/>
        <v>0</v>
      </c>
      <c r="M88" s="26"/>
    </row>
    <row r="89" spans="1:13" x14ac:dyDescent="0.25">
      <c r="A89" s="9" t="s">
        <v>70</v>
      </c>
      <c r="B89" s="1"/>
      <c r="C89" s="4">
        <v>1</v>
      </c>
      <c r="D89" s="12" t="s">
        <v>101</v>
      </c>
      <c r="E89" s="3" t="s">
        <v>19</v>
      </c>
      <c r="F89" s="4">
        <v>72</v>
      </c>
      <c r="G89" s="9"/>
      <c r="H89" s="9">
        <f t="shared" si="21"/>
        <v>0</v>
      </c>
      <c r="I89" s="8"/>
      <c r="J89" s="9">
        <f t="shared" si="22"/>
        <v>0</v>
      </c>
      <c r="K89" s="9">
        <f t="shared" si="23"/>
        <v>0</v>
      </c>
      <c r="L89" s="9">
        <f t="shared" si="24"/>
        <v>0</v>
      </c>
      <c r="M89" s="26"/>
    </row>
    <row r="90" spans="1:13" x14ac:dyDescent="0.25">
      <c r="A90" s="9" t="s">
        <v>71</v>
      </c>
      <c r="B90" s="1"/>
      <c r="C90" s="4">
        <v>2</v>
      </c>
      <c r="D90" s="12" t="s">
        <v>99</v>
      </c>
      <c r="E90" s="3" t="s">
        <v>16</v>
      </c>
      <c r="F90" s="4">
        <v>36</v>
      </c>
      <c r="G90" s="9"/>
      <c r="H90" s="9">
        <f t="shared" si="21"/>
        <v>0</v>
      </c>
      <c r="I90" s="8"/>
      <c r="J90" s="9">
        <f t="shared" si="22"/>
        <v>0</v>
      </c>
      <c r="K90" s="9">
        <f t="shared" si="23"/>
        <v>0</v>
      </c>
      <c r="L90" s="9">
        <f t="shared" si="24"/>
        <v>0</v>
      </c>
      <c r="M90" s="26"/>
    </row>
    <row r="91" spans="1:13" x14ac:dyDescent="0.25">
      <c r="A91" s="9" t="s">
        <v>73</v>
      </c>
      <c r="B91" s="1"/>
      <c r="C91" s="4">
        <v>2</v>
      </c>
      <c r="D91" s="12" t="s">
        <v>100</v>
      </c>
      <c r="E91" s="3" t="s">
        <v>19</v>
      </c>
      <c r="F91" s="4">
        <v>36</v>
      </c>
      <c r="G91" s="9"/>
      <c r="H91" s="9">
        <f t="shared" si="21"/>
        <v>0</v>
      </c>
      <c r="I91" s="8"/>
      <c r="J91" s="9">
        <f t="shared" si="22"/>
        <v>0</v>
      </c>
      <c r="K91" s="9">
        <f t="shared" si="23"/>
        <v>0</v>
      </c>
      <c r="L91" s="9">
        <f t="shared" si="24"/>
        <v>0</v>
      </c>
      <c r="M91" s="26"/>
    </row>
    <row r="92" spans="1:13" x14ac:dyDescent="0.25">
      <c r="A92" s="9" t="s">
        <v>75</v>
      </c>
      <c r="B92" s="1"/>
      <c r="C92" s="4">
        <v>2</v>
      </c>
      <c r="D92" s="12" t="s">
        <v>101</v>
      </c>
      <c r="E92" s="3" t="s">
        <v>19</v>
      </c>
      <c r="F92" s="4">
        <v>36</v>
      </c>
      <c r="G92" s="9"/>
      <c r="H92" s="9">
        <f t="shared" si="21"/>
        <v>0</v>
      </c>
      <c r="I92" s="8"/>
      <c r="J92" s="9">
        <f t="shared" si="22"/>
        <v>0</v>
      </c>
      <c r="K92" s="9">
        <f t="shared" si="23"/>
        <v>0</v>
      </c>
      <c r="L92" s="9">
        <f t="shared" si="24"/>
        <v>0</v>
      </c>
      <c r="M92" s="26"/>
    </row>
    <row r="93" spans="1:13" x14ac:dyDescent="0.25">
      <c r="A93" s="9" t="s">
        <v>76</v>
      </c>
      <c r="B93" s="1"/>
      <c r="C93" s="4" t="s">
        <v>27</v>
      </c>
      <c r="D93" s="12" t="s">
        <v>102</v>
      </c>
      <c r="E93" s="3" t="s">
        <v>19</v>
      </c>
      <c r="F93" s="4">
        <v>72</v>
      </c>
      <c r="G93" s="9"/>
      <c r="H93" s="9">
        <f t="shared" si="21"/>
        <v>0</v>
      </c>
      <c r="I93" s="8"/>
      <c r="J93" s="9">
        <f t="shared" si="22"/>
        <v>0</v>
      </c>
      <c r="K93" s="9">
        <f t="shared" si="23"/>
        <v>0</v>
      </c>
      <c r="L93" s="9">
        <f t="shared" si="24"/>
        <v>0</v>
      </c>
      <c r="M93" s="26"/>
    </row>
    <row r="94" spans="1:13" x14ac:dyDescent="0.25">
      <c r="A94" s="9" t="s">
        <v>77</v>
      </c>
      <c r="B94" s="1"/>
      <c r="C94" s="4" t="s">
        <v>27</v>
      </c>
      <c r="D94" s="12" t="s">
        <v>103</v>
      </c>
      <c r="E94" s="3" t="s">
        <v>19</v>
      </c>
      <c r="F94" s="4">
        <v>108</v>
      </c>
      <c r="G94" s="9"/>
      <c r="H94" s="9">
        <f t="shared" si="21"/>
        <v>0</v>
      </c>
      <c r="I94" s="8"/>
      <c r="J94" s="9">
        <f t="shared" si="22"/>
        <v>0</v>
      </c>
      <c r="K94" s="9">
        <f t="shared" si="23"/>
        <v>0</v>
      </c>
      <c r="L94" s="9">
        <f t="shared" si="24"/>
        <v>0</v>
      </c>
      <c r="M94" s="26"/>
    </row>
    <row r="95" spans="1:13" x14ac:dyDescent="0.25">
      <c r="A95" s="9" t="s">
        <v>104</v>
      </c>
      <c r="B95" s="1"/>
      <c r="C95" s="4" t="s">
        <v>27</v>
      </c>
      <c r="D95" s="12" t="s">
        <v>105</v>
      </c>
      <c r="E95" s="3" t="s">
        <v>19</v>
      </c>
      <c r="F95" s="4">
        <v>108</v>
      </c>
      <c r="G95" s="9"/>
      <c r="H95" s="9">
        <f t="shared" si="21"/>
        <v>0</v>
      </c>
      <c r="I95" s="8"/>
      <c r="J95" s="9">
        <f t="shared" si="22"/>
        <v>0</v>
      </c>
      <c r="K95" s="9">
        <f t="shared" si="23"/>
        <v>0</v>
      </c>
      <c r="L95" s="9">
        <f t="shared" si="24"/>
        <v>0</v>
      </c>
      <c r="M95" s="26"/>
    </row>
    <row r="96" spans="1:13" x14ac:dyDescent="0.25">
      <c r="A96" s="9" t="s">
        <v>106</v>
      </c>
      <c r="B96" s="1"/>
      <c r="C96" s="4" t="s">
        <v>18</v>
      </c>
      <c r="D96" s="12" t="s">
        <v>107</v>
      </c>
      <c r="E96" s="3" t="s">
        <v>19</v>
      </c>
      <c r="F96" s="4">
        <v>72</v>
      </c>
      <c r="G96" s="9"/>
      <c r="H96" s="9">
        <f t="shared" si="21"/>
        <v>0</v>
      </c>
      <c r="I96" s="8"/>
      <c r="J96" s="9">
        <f t="shared" si="22"/>
        <v>0</v>
      </c>
      <c r="K96" s="9">
        <f t="shared" si="23"/>
        <v>0</v>
      </c>
      <c r="L96" s="9">
        <f t="shared" si="24"/>
        <v>0</v>
      </c>
      <c r="M96" s="26"/>
    </row>
    <row r="97" spans="1:13" x14ac:dyDescent="0.25">
      <c r="A97" s="9" t="s">
        <v>108</v>
      </c>
      <c r="B97" s="1"/>
      <c r="C97" s="4" t="s">
        <v>18</v>
      </c>
      <c r="D97" s="12" t="s">
        <v>109</v>
      </c>
      <c r="E97" s="3" t="s">
        <v>16</v>
      </c>
      <c r="F97" s="4">
        <v>108</v>
      </c>
      <c r="G97" s="9"/>
      <c r="H97" s="9">
        <f t="shared" si="21"/>
        <v>0</v>
      </c>
      <c r="I97" s="8"/>
      <c r="J97" s="9">
        <f t="shared" si="22"/>
        <v>0</v>
      </c>
      <c r="K97" s="9">
        <f t="shared" si="23"/>
        <v>0</v>
      </c>
      <c r="L97" s="9">
        <f t="shared" si="24"/>
        <v>0</v>
      </c>
      <c r="M97" s="26"/>
    </row>
    <row r="98" spans="1:13" x14ac:dyDescent="0.25">
      <c r="A98" s="9" t="s">
        <v>110</v>
      </c>
      <c r="B98" s="1"/>
      <c r="C98" s="4" t="s">
        <v>111</v>
      </c>
      <c r="D98" s="12" t="s">
        <v>112</v>
      </c>
      <c r="E98" s="3" t="s">
        <v>16</v>
      </c>
      <c r="F98" s="4">
        <v>36</v>
      </c>
      <c r="G98" s="9"/>
      <c r="H98" s="9">
        <f t="shared" si="21"/>
        <v>0</v>
      </c>
      <c r="I98" s="8"/>
      <c r="J98" s="9">
        <f t="shared" si="22"/>
        <v>0</v>
      </c>
      <c r="K98" s="9">
        <f t="shared" si="23"/>
        <v>0</v>
      </c>
      <c r="L98" s="9">
        <f t="shared" si="24"/>
        <v>0</v>
      </c>
      <c r="M98" s="26"/>
    </row>
    <row r="99" spans="1:13" x14ac:dyDescent="0.25">
      <c r="A99" s="9" t="s">
        <v>113</v>
      </c>
      <c r="B99" s="1"/>
      <c r="C99" s="4" t="s">
        <v>114</v>
      </c>
      <c r="D99" s="12" t="s">
        <v>112</v>
      </c>
      <c r="E99" s="3" t="s">
        <v>16</v>
      </c>
      <c r="F99" s="4">
        <v>36</v>
      </c>
      <c r="G99" s="9"/>
      <c r="H99" s="9">
        <f t="shared" si="21"/>
        <v>0</v>
      </c>
      <c r="I99" s="8"/>
      <c r="J99" s="9">
        <f t="shared" si="22"/>
        <v>0</v>
      </c>
      <c r="K99" s="9">
        <f t="shared" si="23"/>
        <v>0</v>
      </c>
      <c r="L99" s="9">
        <f t="shared" si="24"/>
        <v>0</v>
      </c>
      <c r="M99" s="26"/>
    </row>
    <row r="100" spans="1:13" x14ac:dyDescent="0.25">
      <c r="A100" s="9" t="s">
        <v>115</v>
      </c>
      <c r="B100" s="1"/>
      <c r="C100" s="4">
        <v>0</v>
      </c>
      <c r="D100" s="12" t="s">
        <v>112</v>
      </c>
      <c r="E100" s="3" t="s">
        <v>16</v>
      </c>
      <c r="F100" s="4">
        <v>36</v>
      </c>
      <c r="G100" s="9"/>
      <c r="H100" s="9">
        <f t="shared" si="21"/>
        <v>0</v>
      </c>
      <c r="I100" s="8"/>
      <c r="J100" s="9">
        <f t="shared" si="22"/>
        <v>0</v>
      </c>
      <c r="K100" s="9">
        <f t="shared" si="23"/>
        <v>0</v>
      </c>
      <c r="L100" s="9">
        <f t="shared" si="24"/>
        <v>0</v>
      </c>
      <c r="M100" s="26"/>
    </row>
    <row r="101" spans="1:13" x14ac:dyDescent="0.25">
      <c r="A101" s="9" t="s">
        <v>116</v>
      </c>
      <c r="B101" s="1"/>
      <c r="C101" s="4" t="s">
        <v>117</v>
      </c>
      <c r="D101" s="12" t="s">
        <v>112</v>
      </c>
      <c r="E101" s="3" t="s">
        <v>16</v>
      </c>
      <c r="F101" s="4">
        <v>36</v>
      </c>
      <c r="G101" s="9"/>
      <c r="H101" s="9">
        <f t="shared" si="21"/>
        <v>0</v>
      </c>
      <c r="I101" s="8"/>
      <c r="J101" s="9">
        <f t="shared" si="22"/>
        <v>0</v>
      </c>
      <c r="K101" s="9">
        <f t="shared" si="23"/>
        <v>0</v>
      </c>
      <c r="L101" s="9">
        <f t="shared" si="24"/>
        <v>0</v>
      </c>
      <c r="M101" s="26"/>
    </row>
    <row r="102" spans="1:13" x14ac:dyDescent="0.25">
      <c r="A102" s="9" t="s">
        <v>118</v>
      </c>
      <c r="B102" s="1"/>
      <c r="C102" s="4" t="s">
        <v>111</v>
      </c>
      <c r="D102" s="12" t="s">
        <v>119</v>
      </c>
      <c r="E102" s="3" t="s">
        <v>16</v>
      </c>
      <c r="F102" s="4">
        <v>36</v>
      </c>
      <c r="G102" s="9"/>
      <c r="H102" s="9">
        <f t="shared" si="21"/>
        <v>0</v>
      </c>
      <c r="I102" s="8"/>
      <c r="J102" s="9">
        <f t="shared" si="22"/>
        <v>0</v>
      </c>
      <c r="K102" s="9">
        <f t="shared" si="23"/>
        <v>0</v>
      </c>
      <c r="L102" s="9">
        <f t="shared" si="24"/>
        <v>0</v>
      </c>
      <c r="M102" s="26"/>
    </row>
    <row r="103" spans="1:13" x14ac:dyDescent="0.25">
      <c r="A103" s="9" t="s">
        <v>120</v>
      </c>
      <c r="B103" s="1"/>
      <c r="C103" s="4" t="s">
        <v>114</v>
      </c>
      <c r="D103" s="12" t="s">
        <v>119</v>
      </c>
      <c r="E103" s="3" t="s">
        <v>16</v>
      </c>
      <c r="F103" s="4">
        <v>36</v>
      </c>
      <c r="G103" s="9"/>
      <c r="H103" s="9">
        <f t="shared" si="21"/>
        <v>0</v>
      </c>
      <c r="I103" s="8"/>
      <c r="J103" s="9">
        <f t="shared" si="22"/>
        <v>0</v>
      </c>
      <c r="K103" s="9">
        <f t="shared" si="23"/>
        <v>0</v>
      </c>
      <c r="L103" s="9">
        <f t="shared" si="24"/>
        <v>0</v>
      </c>
      <c r="M103" s="26"/>
    </row>
    <row r="104" spans="1:13" x14ac:dyDescent="0.25">
      <c r="A104" s="9" t="s">
        <v>121</v>
      </c>
      <c r="B104" s="1"/>
      <c r="C104" s="4" t="s">
        <v>111</v>
      </c>
      <c r="D104" s="12" t="s">
        <v>122</v>
      </c>
      <c r="E104" s="3" t="s">
        <v>16</v>
      </c>
      <c r="F104" s="4">
        <v>72</v>
      </c>
      <c r="G104" s="9"/>
      <c r="H104" s="9">
        <f t="shared" si="21"/>
        <v>0</v>
      </c>
      <c r="I104" s="8"/>
      <c r="J104" s="9">
        <f t="shared" si="22"/>
        <v>0</v>
      </c>
      <c r="K104" s="9">
        <f t="shared" si="23"/>
        <v>0</v>
      </c>
      <c r="L104" s="9">
        <f t="shared" si="24"/>
        <v>0</v>
      </c>
      <c r="M104" s="26"/>
    </row>
    <row r="105" spans="1:13" x14ac:dyDescent="0.25">
      <c r="A105" s="9" t="s">
        <v>123</v>
      </c>
      <c r="B105" s="1"/>
      <c r="C105" s="4" t="s">
        <v>114</v>
      </c>
      <c r="D105" s="12" t="s">
        <v>122</v>
      </c>
      <c r="E105" s="3" t="s">
        <v>16</v>
      </c>
      <c r="F105" s="4">
        <v>144</v>
      </c>
      <c r="G105" s="9"/>
      <c r="H105" s="9">
        <f t="shared" si="21"/>
        <v>0</v>
      </c>
      <c r="I105" s="8"/>
      <c r="J105" s="9">
        <f t="shared" si="22"/>
        <v>0</v>
      </c>
      <c r="K105" s="9">
        <f t="shared" si="23"/>
        <v>0</v>
      </c>
      <c r="L105" s="9">
        <f t="shared" si="24"/>
        <v>0</v>
      </c>
      <c r="M105" s="26"/>
    </row>
    <row r="106" spans="1:13" x14ac:dyDescent="0.25">
      <c r="A106" s="9" t="s">
        <v>124</v>
      </c>
      <c r="B106" s="1"/>
      <c r="C106" s="4">
        <v>0</v>
      </c>
      <c r="D106" s="12" t="s">
        <v>122</v>
      </c>
      <c r="E106" s="3" t="s">
        <v>16</v>
      </c>
      <c r="F106" s="4">
        <v>144</v>
      </c>
      <c r="G106" s="9"/>
      <c r="H106" s="9">
        <f t="shared" si="21"/>
        <v>0</v>
      </c>
      <c r="I106" s="8"/>
      <c r="J106" s="9">
        <f t="shared" si="22"/>
        <v>0</v>
      </c>
      <c r="K106" s="9">
        <f t="shared" si="23"/>
        <v>0</v>
      </c>
      <c r="L106" s="9">
        <f t="shared" si="24"/>
        <v>0</v>
      </c>
      <c r="M106" s="26"/>
    </row>
    <row r="107" spans="1:13" x14ac:dyDescent="0.25">
      <c r="A107" s="9" t="s">
        <v>125</v>
      </c>
      <c r="B107" s="1"/>
      <c r="C107" s="4">
        <v>1</v>
      </c>
      <c r="D107" s="12" t="s">
        <v>122</v>
      </c>
      <c r="E107" s="3" t="s">
        <v>16</v>
      </c>
      <c r="F107" s="4">
        <v>72</v>
      </c>
      <c r="G107" s="9"/>
      <c r="H107" s="9">
        <f t="shared" si="21"/>
        <v>0</v>
      </c>
      <c r="I107" s="8"/>
      <c r="J107" s="9">
        <f t="shared" si="22"/>
        <v>0</v>
      </c>
      <c r="K107" s="9">
        <f t="shared" si="23"/>
        <v>0</v>
      </c>
      <c r="L107" s="9">
        <f t="shared" si="24"/>
        <v>0</v>
      </c>
      <c r="M107" s="26"/>
    </row>
    <row r="108" spans="1:13" x14ac:dyDescent="0.25">
      <c r="A108" s="9" t="s">
        <v>126</v>
      </c>
      <c r="B108" s="1"/>
      <c r="C108" s="3" t="s">
        <v>14</v>
      </c>
      <c r="D108" s="22" t="s">
        <v>127</v>
      </c>
      <c r="E108" s="3" t="s">
        <v>16</v>
      </c>
      <c r="F108" s="15">
        <v>36</v>
      </c>
      <c r="G108" s="3"/>
      <c r="H108" s="9">
        <f t="shared" si="21"/>
        <v>0</v>
      </c>
      <c r="I108" s="34"/>
      <c r="J108" s="9">
        <f t="shared" si="22"/>
        <v>0</v>
      </c>
      <c r="K108" s="9">
        <f t="shared" si="23"/>
        <v>0</v>
      </c>
      <c r="L108" s="9">
        <f t="shared" si="24"/>
        <v>0</v>
      </c>
      <c r="M108" s="26"/>
    </row>
    <row r="109" spans="1:13" s="17" customFormat="1" ht="21.75" customHeight="1" x14ac:dyDescent="0.25">
      <c r="A109" s="72" t="s">
        <v>35</v>
      </c>
      <c r="B109" s="73"/>
      <c r="C109" s="73"/>
      <c r="D109" s="73"/>
      <c r="E109" s="73"/>
      <c r="F109" s="73"/>
      <c r="G109" s="79"/>
      <c r="H109" s="20">
        <f>SUM(H67:H108)</f>
        <v>0</v>
      </c>
      <c r="I109" s="20"/>
      <c r="J109" s="20">
        <f>SUM(J67:J108)</f>
        <v>0</v>
      </c>
      <c r="K109" s="20"/>
      <c r="L109" s="20">
        <f>SUM(L67:L108)</f>
        <v>0</v>
      </c>
      <c r="M109" s="21"/>
    </row>
    <row r="110" spans="1:13" s="17" customFormat="1" ht="20.25" customHeight="1" x14ac:dyDescent="0.25">
      <c r="A110" s="103" t="s">
        <v>213</v>
      </c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21"/>
    </row>
    <row r="111" spans="1:13" s="17" customFormat="1" ht="150.75" customHeight="1" x14ac:dyDescent="0.25">
      <c r="A111" s="82" t="s">
        <v>214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21"/>
    </row>
    <row r="112" spans="1:13" ht="38.1" customHeight="1" x14ac:dyDescent="0.25">
      <c r="A112" s="5" t="s">
        <v>2</v>
      </c>
      <c r="B112" s="5" t="s">
        <v>3</v>
      </c>
      <c r="C112" s="5" t="s">
        <v>4</v>
      </c>
      <c r="D112" s="13" t="s">
        <v>5</v>
      </c>
      <c r="E112" s="5" t="s">
        <v>6</v>
      </c>
      <c r="F112" s="16" t="s">
        <v>7</v>
      </c>
      <c r="G112" s="5" t="s">
        <v>8</v>
      </c>
      <c r="H112" s="5" t="s">
        <v>9</v>
      </c>
      <c r="I112" s="5" t="s">
        <v>205</v>
      </c>
      <c r="J112" s="5" t="s">
        <v>10</v>
      </c>
      <c r="K112" s="5" t="s">
        <v>11</v>
      </c>
      <c r="L112" s="5" t="s">
        <v>12</v>
      </c>
      <c r="M112" s="26"/>
    </row>
    <row r="113" spans="1:13" x14ac:dyDescent="0.25">
      <c r="A113" s="9" t="s">
        <v>13</v>
      </c>
      <c r="B113" s="1"/>
      <c r="C113" s="9" t="s">
        <v>48</v>
      </c>
      <c r="D113" s="12" t="s">
        <v>128</v>
      </c>
      <c r="E113" s="3" t="s">
        <v>19</v>
      </c>
      <c r="F113" s="4">
        <v>72</v>
      </c>
      <c r="G113" s="9"/>
      <c r="H113" s="9">
        <f>F113*G113</f>
        <v>0</v>
      </c>
      <c r="I113" s="8"/>
      <c r="J113" s="9">
        <f>H113*I113</f>
        <v>0</v>
      </c>
      <c r="K113" s="9">
        <f>L113/F113</f>
        <v>0</v>
      </c>
      <c r="L113" s="9">
        <f>H113+J113</f>
        <v>0</v>
      </c>
      <c r="M113" s="26"/>
    </row>
    <row r="114" spans="1:13" x14ac:dyDescent="0.25">
      <c r="A114" s="9" t="s">
        <v>17</v>
      </c>
      <c r="B114" s="1"/>
      <c r="C114" s="9" t="s">
        <v>14</v>
      </c>
      <c r="D114" s="12" t="s">
        <v>128</v>
      </c>
      <c r="E114" s="3" t="s">
        <v>19</v>
      </c>
      <c r="F114" s="4">
        <v>72</v>
      </c>
      <c r="G114" s="9"/>
      <c r="H114" s="9">
        <f t="shared" ref="H114:H124" si="25">F114*G114</f>
        <v>0</v>
      </c>
      <c r="I114" s="8"/>
      <c r="J114" s="9">
        <f t="shared" ref="J114:J124" si="26">H114*I114</f>
        <v>0</v>
      </c>
      <c r="K114" s="9">
        <f t="shared" ref="K114:K124" si="27">L114/F114</f>
        <v>0</v>
      </c>
      <c r="L114" s="9">
        <f t="shared" ref="L114:L124" si="28">H114+J114</f>
        <v>0</v>
      </c>
      <c r="M114" s="26"/>
    </row>
    <row r="115" spans="1:13" x14ac:dyDescent="0.25">
      <c r="A115" s="9" t="s">
        <v>20</v>
      </c>
      <c r="B115" s="1"/>
      <c r="C115" s="9" t="s">
        <v>14</v>
      </c>
      <c r="D115" s="12" t="s">
        <v>129</v>
      </c>
      <c r="E115" s="3" t="s">
        <v>19</v>
      </c>
      <c r="F115" s="4">
        <v>72</v>
      </c>
      <c r="G115" s="9"/>
      <c r="H115" s="9">
        <f t="shared" si="25"/>
        <v>0</v>
      </c>
      <c r="I115" s="8"/>
      <c r="J115" s="9">
        <f t="shared" si="26"/>
        <v>0</v>
      </c>
      <c r="K115" s="9">
        <f t="shared" si="27"/>
        <v>0</v>
      </c>
      <c r="L115" s="9">
        <f t="shared" si="28"/>
        <v>0</v>
      </c>
      <c r="M115" s="26"/>
    </row>
    <row r="116" spans="1:13" x14ac:dyDescent="0.25">
      <c r="A116" s="9" t="s">
        <v>22</v>
      </c>
      <c r="B116" s="1"/>
      <c r="C116" s="9" t="s">
        <v>14</v>
      </c>
      <c r="D116" s="12" t="s">
        <v>130</v>
      </c>
      <c r="E116" s="3" t="s">
        <v>19</v>
      </c>
      <c r="F116" s="4">
        <v>72</v>
      </c>
      <c r="G116" s="9"/>
      <c r="H116" s="9">
        <f t="shared" si="25"/>
        <v>0</v>
      </c>
      <c r="I116" s="8"/>
      <c r="J116" s="9">
        <f t="shared" si="26"/>
        <v>0</v>
      </c>
      <c r="K116" s="9">
        <f t="shared" si="27"/>
        <v>0</v>
      </c>
      <c r="L116" s="9">
        <f t="shared" si="28"/>
        <v>0</v>
      </c>
      <c r="M116" s="26"/>
    </row>
    <row r="117" spans="1:13" x14ac:dyDescent="0.25">
      <c r="A117" s="9" t="s">
        <v>23</v>
      </c>
      <c r="B117" s="1"/>
      <c r="C117" s="9" t="s">
        <v>18</v>
      </c>
      <c r="D117" s="12" t="s">
        <v>129</v>
      </c>
      <c r="E117" s="3" t="s">
        <v>19</v>
      </c>
      <c r="F117" s="4">
        <v>108</v>
      </c>
      <c r="G117" s="9"/>
      <c r="H117" s="9">
        <f t="shared" si="25"/>
        <v>0</v>
      </c>
      <c r="I117" s="8"/>
      <c r="J117" s="9">
        <f t="shared" si="26"/>
        <v>0</v>
      </c>
      <c r="K117" s="9">
        <f t="shared" si="27"/>
        <v>0</v>
      </c>
      <c r="L117" s="9">
        <f t="shared" si="28"/>
        <v>0</v>
      </c>
      <c r="M117" s="26"/>
    </row>
    <row r="118" spans="1:13" x14ac:dyDescent="0.25">
      <c r="A118" s="9" t="s">
        <v>26</v>
      </c>
      <c r="B118" s="1"/>
      <c r="C118" s="9" t="s">
        <v>18</v>
      </c>
      <c r="D118" s="12" t="s">
        <v>131</v>
      </c>
      <c r="E118" s="3" t="s">
        <v>19</v>
      </c>
      <c r="F118" s="4">
        <v>108</v>
      </c>
      <c r="G118" s="9"/>
      <c r="H118" s="9">
        <f t="shared" si="25"/>
        <v>0</v>
      </c>
      <c r="I118" s="8"/>
      <c r="J118" s="9">
        <f t="shared" si="26"/>
        <v>0</v>
      </c>
      <c r="K118" s="9">
        <f t="shared" si="27"/>
        <v>0</v>
      </c>
      <c r="L118" s="9">
        <f t="shared" si="28"/>
        <v>0</v>
      </c>
      <c r="M118" s="26"/>
    </row>
    <row r="119" spans="1:13" x14ac:dyDescent="0.25">
      <c r="A119" s="9" t="s">
        <v>29</v>
      </c>
      <c r="B119" s="1"/>
      <c r="C119" s="9" t="s">
        <v>27</v>
      </c>
      <c r="D119" s="12" t="s">
        <v>129</v>
      </c>
      <c r="E119" s="3" t="s">
        <v>19</v>
      </c>
      <c r="F119" s="4">
        <v>360</v>
      </c>
      <c r="G119" s="9"/>
      <c r="H119" s="9">
        <f t="shared" si="25"/>
        <v>0</v>
      </c>
      <c r="I119" s="8"/>
      <c r="J119" s="9">
        <f t="shared" si="26"/>
        <v>0</v>
      </c>
      <c r="K119" s="9">
        <f t="shared" si="27"/>
        <v>0</v>
      </c>
      <c r="L119" s="9">
        <f t="shared" si="28"/>
        <v>0</v>
      </c>
      <c r="M119" s="26"/>
    </row>
    <row r="120" spans="1:13" x14ac:dyDescent="0.25">
      <c r="A120" s="9" t="s">
        <v>31</v>
      </c>
      <c r="B120" s="1"/>
      <c r="C120" s="9" t="s">
        <v>27</v>
      </c>
      <c r="D120" s="12" t="s">
        <v>131</v>
      </c>
      <c r="E120" s="3" t="s">
        <v>25</v>
      </c>
      <c r="F120" s="4">
        <v>360</v>
      </c>
      <c r="G120" s="9"/>
      <c r="H120" s="9">
        <f t="shared" si="25"/>
        <v>0</v>
      </c>
      <c r="I120" s="8"/>
      <c r="J120" s="9">
        <f t="shared" si="26"/>
        <v>0</v>
      </c>
      <c r="K120" s="9">
        <f t="shared" si="27"/>
        <v>0</v>
      </c>
      <c r="L120" s="9">
        <f t="shared" si="28"/>
        <v>0</v>
      </c>
      <c r="M120" s="26"/>
    </row>
    <row r="121" spans="1:13" x14ac:dyDescent="0.25">
      <c r="A121" s="9" t="s">
        <v>33</v>
      </c>
      <c r="B121" s="1"/>
      <c r="C121" s="9" t="s">
        <v>30</v>
      </c>
      <c r="D121" s="12" t="s">
        <v>131</v>
      </c>
      <c r="E121" s="3" t="s">
        <v>19</v>
      </c>
      <c r="F121" s="4">
        <v>72</v>
      </c>
      <c r="G121" s="9"/>
      <c r="H121" s="9">
        <f t="shared" si="25"/>
        <v>0</v>
      </c>
      <c r="I121" s="8"/>
      <c r="J121" s="9">
        <f t="shared" si="26"/>
        <v>0</v>
      </c>
      <c r="K121" s="9">
        <f t="shared" si="27"/>
        <v>0</v>
      </c>
      <c r="L121" s="9">
        <f t="shared" si="28"/>
        <v>0</v>
      </c>
      <c r="M121" s="26"/>
    </row>
    <row r="122" spans="1:13" x14ac:dyDescent="0.25">
      <c r="A122" s="9" t="s">
        <v>49</v>
      </c>
      <c r="B122" s="1"/>
      <c r="C122" s="9" t="s">
        <v>30</v>
      </c>
      <c r="D122" s="12" t="s">
        <v>132</v>
      </c>
      <c r="E122" s="3" t="s">
        <v>19</v>
      </c>
      <c r="F122" s="4">
        <v>36</v>
      </c>
      <c r="G122" s="9"/>
      <c r="H122" s="9">
        <f t="shared" si="25"/>
        <v>0</v>
      </c>
      <c r="I122" s="8"/>
      <c r="J122" s="9">
        <f t="shared" si="26"/>
        <v>0</v>
      </c>
      <c r="K122" s="9">
        <f t="shared" si="27"/>
        <v>0</v>
      </c>
      <c r="L122" s="9">
        <f t="shared" si="28"/>
        <v>0</v>
      </c>
      <c r="M122" s="26"/>
    </row>
    <row r="123" spans="1:13" x14ac:dyDescent="0.25">
      <c r="A123" s="9" t="s">
        <v>51</v>
      </c>
      <c r="B123" s="1"/>
      <c r="C123" s="4">
        <v>0</v>
      </c>
      <c r="D123" s="12" t="s">
        <v>132</v>
      </c>
      <c r="E123" s="3" t="s">
        <v>19</v>
      </c>
      <c r="F123" s="4">
        <v>36</v>
      </c>
      <c r="G123" s="9"/>
      <c r="H123" s="9">
        <f t="shared" si="25"/>
        <v>0</v>
      </c>
      <c r="I123" s="8"/>
      <c r="J123" s="9">
        <f t="shared" si="26"/>
        <v>0</v>
      </c>
      <c r="K123" s="9">
        <f t="shared" si="27"/>
        <v>0</v>
      </c>
      <c r="L123" s="9">
        <f t="shared" si="28"/>
        <v>0</v>
      </c>
      <c r="M123" s="26"/>
    </row>
    <row r="124" spans="1:13" x14ac:dyDescent="0.25">
      <c r="A124" s="9" t="s">
        <v>53</v>
      </c>
      <c r="B124" s="1"/>
      <c r="C124" s="4">
        <v>0</v>
      </c>
      <c r="D124" s="12" t="s">
        <v>131</v>
      </c>
      <c r="E124" s="3" t="s">
        <v>19</v>
      </c>
      <c r="F124" s="4">
        <v>36</v>
      </c>
      <c r="G124" s="9"/>
      <c r="H124" s="9">
        <f t="shared" si="25"/>
        <v>0</v>
      </c>
      <c r="I124" s="34"/>
      <c r="J124" s="9">
        <f t="shared" si="26"/>
        <v>0</v>
      </c>
      <c r="K124" s="9">
        <f t="shared" si="27"/>
        <v>0</v>
      </c>
      <c r="L124" s="9">
        <f t="shared" si="28"/>
        <v>0</v>
      </c>
      <c r="M124" s="26"/>
    </row>
    <row r="125" spans="1:13" s="17" customFormat="1" ht="21.75" customHeight="1" x14ac:dyDescent="0.25">
      <c r="A125" s="72" t="s">
        <v>35</v>
      </c>
      <c r="B125" s="73"/>
      <c r="C125" s="73"/>
      <c r="D125" s="73"/>
      <c r="E125" s="73"/>
      <c r="F125" s="73"/>
      <c r="G125" s="79"/>
      <c r="H125" s="20">
        <f>SUM(H113:H124)</f>
        <v>0</v>
      </c>
      <c r="I125" s="20"/>
      <c r="J125" s="20">
        <f>SUM(J113:J124)</f>
        <v>0</v>
      </c>
      <c r="K125" s="20"/>
      <c r="L125" s="20">
        <f>SUM(L113:L124)</f>
        <v>0</v>
      </c>
      <c r="M125" s="21"/>
    </row>
    <row r="126" spans="1:13" s="17" customFormat="1" ht="42.75" customHeight="1" x14ac:dyDescent="0.25">
      <c r="A126" s="68" t="s">
        <v>215</v>
      </c>
      <c r="B126" s="68"/>
      <c r="C126" s="68"/>
      <c r="D126" s="68"/>
      <c r="E126" s="68"/>
      <c r="F126" s="68"/>
      <c r="G126" s="68"/>
      <c r="H126" s="69"/>
      <c r="I126" s="69"/>
      <c r="J126" s="69"/>
      <c r="K126" s="69"/>
      <c r="L126" s="69"/>
      <c r="M126" s="21"/>
    </row>
    <row r="127" spans="1:13" ht="24" x14ac:dyDescent="0.25">
      <c r="A127" s="5" t="s">
        <v>2</v>
      </c>
      <c r="B127" s="5" t="s">
        <v>3</v>
      </c>
      <c r="C127" s="5" t="s">
        <v>4</v>
      </c>
      <c r="D127" s="5" t="s">
        <v>5</v>
      </c>
      <c r="E127" s="5" t="s">
        <v>6</v>
      </c>
      <c r="F127" s="16" t="s">
        <v>7</v>
      </c>
      <c r="G127" s="5" t="s">
        <v>8</v>
      </c>
      <c r="H127" s="5" t="s">
        <v>9</v>
      </c>
      <c r="I127" s="5" t="s">
        <v>205</v>
      </c>
      <c r="J127" s="5" t="s">
        <v>10</v>
      </c>
      <c r="K127" s="5" t="s">
        <v>11</v>
      </c>
      <c r="L127" s="5" t="s">
        <v>12</v>
      </c>
      <c r="M127" s="26"/>
    </row>
    <row r="128" spans="1:13" x14ac:dyDescent="0.25">
      <c r="A128" s="9" t="s">
        <v>13</v>
      </c>
      <c r="B128" s="1"/>
      <c r="C128" s="9" t="s">
        <v>14</v>
      </c>
      <c r="D128" s="12" t="s">
        <v>133</v>
      </c>
      <c r="E128" s="3" t="s">
        <v>19</v>
      </c>
      <c r="F128" s="4">
        <v>36</v>
      </c>
      <c r="G128" s="9"/>
      <c r="H128" s="9">
        <f>F128*G128</f>
        <v>0</v>
      </c>
      <c r="I128" s="8"/>
      <c r="J128" s="9">
        <f>H128*I128</f>
        <v>0</v>
      </c>
      <c r="K128" s="9">
        <f>L128/F128</f>
        <v>0</v>
      </c>
      <c r="L128" s="9">
        <f>H128+J128</f>
        <v>0</v>
      </c>
      <c r="M128" s="26"/>
    </row>
    <row r="129" spans="1:13" x14ac:dyDescent="0.25">
      <c r="A129" s="9" t="s">
        <v>17</v>
      </c>
      <c r="B129" s="1"/>
      <c r="C129" s="9" t="s">
        <v>18</v>
      </c>
      <c r="D129" s="12" t="s">
        <v>134</v>
      </c>
      <c r="E129" s="3" t="s">
        <v>19</v>
      </c>
      <c r="F129" s="4">
        <v>36</v>
      </c>
      <c r="G129" s="9"/>
      <c r="H129" s="9">
        <f t="shared" ref="H129:H132" si="29">F129*G129</f>
        <v>0</v>
      </c>
      <c r="I129" s="8"/>
      <c r="J129" s="9">
        <f t="shared" ref="J129:J132" si="30">H129*I129</f>
        <v>0</v>
      </c>
      <c r="K129" s="9">
        <f t="shared" ref="K129:K132" si="31">L129/F129</f>
        <v>0</v>
      </c>
      <c r="L129" s="9">
        <f t="shared" ref="L129:L132" si="32">H129+J129</f>
        <v>0</v>
      </c>
      <c r="M129" s="26"/>
    </row>
    <row r="130" spans="1:13" x14ac:dyDescent="0.25">
      <c r="A130" s="9" t="s">
        <v>20</v>
      </c>
      <c r="B130" s="1"/>
      <c r="C130" s="9" t="s">
        <v>27</v>
      </c>
      <c r="D130" s="12" t="s">
        <v>135</v>
      </c>
      <c r="E130" s="3" t="s">
        <v>19</v>
      </c>
      <c r="F130" s="4">
        <v>36</v>
      </c>
      <c r="G130" s="9"/>
      <c r="H130" s="9">
        <f t="shared" si="29"/>
        <v>0</v>
      </c>
      <c r="I130" s="8"/>
      <c r="J130" s="9">
        <f t="shared" si="30"/>
        <v>0</v>
      </c>
      <c r="K130" s="9">
        <f t="shared" si="31"/>
        <v>0</v>
      </c>
      <c r="L130" s="9">
        <f t="shared" si="32"/>
        <v>0</v>
      </c>
      <c r="M130" s="26"/>
    </row>
    <row r="131" spans="1:13" x14ac:dyDescent="0.25">
      <c r="A131" s="9" t="s">
        <v>22</v>
      </c>
      <c r="B131" s="1"/>
      <c r="C131" s="9" t="s">
        <v>30</v>
      </c>
      <c r="D131" s="12" t="s">
        <v>136</v>
      </c>
      <c r="E131" s="3" t="s">
        <v>19</v>
      </c>
      <c r="F131" s="4">
        <v>36</v>
      </c>
      <c r="G131" s="9"/>
      <c r="H131" s="9">
        <f t="shared" si="29"/>
        <v>0</v>
      </c>
      <c r="I131" s="8"/>
      <c r="J131" s="9">
        <f t="shared" si="30"/>
        <v>0</v>
      </c>
      <c r="K131" s="9">
        <f t="shared" si="31"/>
        <v>0</v>
      </c>
      <c r="L131" s="9">
        <f t="shared" si="32"/>
        <v>0</v>
      </c>
      <c r="M131" s="26"/>
    </row>
    <row r="132" spans="1:13" x14ac:dyDescent="0.25">
      <c r="A132" s="9" t="s">
        <v>23</v>
      </c>
      <c r="B132" s="1"/>
      <c r="C132" s="9">
        <v>0</v>
      </c>
      <c r="D132" s="12" t="s">
        <v>137</v>
      </c>
      <c r="E132" s="3" t="s">
        <v>19</v>
      </c>
      <c r="F132" s="4">
        <v>36</v>
      </c>
      <c r="G132" s="9"/>
      <c r="H132" s="7">
        <f t="shared" si="29"/>
        <v>0</v>
      </c>
      <c r="I132" s="34"/>
      <c r="J132" s="7">
        <f t="shared" si="30"/>
        <v>0</v>
      </c>
      <c r="K132" s="7">
        <f t="shared" si="31"/>
        <v>0</v>
      </c>
      <c r="L132" s="7">
        <f t="shared" si="32"/>
        <v>0</v>
      </c>
      <c r="M132" s="26"/>
    </row>
    <row r="133" spans="1:13" s="17" customFormat="1" ht="21.75" customHeight="1" x14ac:dyDescent="0.25">
      <c r="A133" s="103" t="s">
        <v>138</v>
      </c>
      <c r="B133" s="103"/>
      <c r="C133" s="103"/>
      <c r="D133" s="103"/>
      <c r="E133" s="103"/>
      <c r="F133" s="103"/>
      <c r="G133" s="20"/>
      <c r="H133" s="20">
        <f>SUM(H128:H132)</f>
        <v>0</v>
      </c>
      <c r="I133" s="20"/>
      <c r="J133" s="20">
        <f>SUM(J128:J132)</f>
        <v>0</v>
      </c>
      <c r="K133" s="20"/>
      <c r="L133" s="20">
        <f>SUM(L128:L132)</f>
        <v>0</v>
      </c>
      <c r="M133" s="21"/>
    </row>
    <row r="134" spans="1:13" s="17" customFormat="1" ht="29.25" customHeight="1" x14ac:dyDescent="0.25">
      <c r="A134" s="68" t="s">
        <v>216</v>
      </c>
      <c r="B134" s="68"/>
      <c r="C134" s="68"/>
      <c r="D134" s="68"/>
      <c r="E134" s="68"/>
      <c r="F134" s="68"/>
      <c r="G134" s="68"/>
      <c r="H134" s="69"/>
      <c r="I134" s="69"/>
      <c r="J134" s="69"/>
      <c r="K134" s="69"/>
      <c r="L134" s="69"/>
      <c r="M134" s="21"/>
    </row>
    <row r="135" spans="1:13" ht="24" x14ac:dyDescent="0.25">
      <c r="A135" s="5" t="s">
        <v>2</v>
      </c>
      <c r="B135" s="5" t="s">
        <v>3</v>
      </c>
      <c r="C135" s="5" t="s">
        <v>4</v>
      </c>
      <c r="D135" s="13" t="s">
        <v>5</v>
      </c>
      <c r="E135" s="5" t="s">
        <v>6</v>
      </c>
      <c r="F135" s="16" t="s">
        <v>7</v>
      </c>
      <c r="G135" s="5" t="s">
        <v>8</v>
      </c>
      <c r="H135" s="5" t="s">
        <v>9</v>
      </c>
      <c r="I135" s="5" t="s">
        <v>205</v>
      </c>
      <c r="J135" s="5" t="s">
        <v>10</v>
      </c>
      <c r="K135" s="5" t="s">
        <v>11</v>
      </c>
      <c r="L135" s="5" t="s">
        <v>12</v>
      </c>
      <c r="M135" s="26"/>
    </row>
    <row r="136" spans="1:13" x14ac:dyDescent="0.25">
      <c r="A136" s="9" t="s">
        <v>13</v>
      </c>
      <c r="B136" s="1"/>
      <c r="C136" s="9" t="s">
        <v>14</v>
      </c>
      <c r="D136" s="12" t="s">
        <v>139</v>
      </c>
      <c r="E136" s="3" t="s">
        <v>19</v>
      </c>
      <c r="F136" s="4">
        <v>36</v>
      </c>
      <c r="G136" s="9"/>
      <c r="H136" s="9">
        <f t="shared" ref="H136:H147" si="33">F136*G136</f>
        <v>0</v>
      </c>
      <c r="I136" s="8"/>
      <c r="J136" s="9">
        <f t="shared" ref="J136" si="34">H136*I136</f>
        <v>0</v>
      </c>
      <c r="K136" s="9">
        <f>L136/F136</f>
        <v>0</v>
      </c>
      <c r="L136" s="9">
        <f t="shared" ref="L136" si="35">H136+J136</f>
        <v>0</v>
      </c>
      <c r="M136" s="26"/>
    </row>
    <row r="137" spans="1:13" x14ac:dyDescent="0.25">
      <c r="A137" s="9" t="s">
        <v>17</v>
      </c>
      <c r="B137" s="1"/>
      <c r="C137" s="9" t="s">
        <v>18</v>
      </c>
      <c r="D137" s="12" t="s">
        <v>134</v>
      </c>
      <c r="E137" s="3" t="s">
        <v>19</v>
      </c>
      <c r="F137" s="4">
        <v>36</v>
      </c>
      <c r="G137" s="9"/>
      <c r="H137" s="9">
        <f t="shared" si="33"/>
        <v>0</v>
      </c>
      <c r="I137" s="8"/>
      <c r="J137" s="9">
        <f t="shared" ref="J137:J147" si="36">H137*I137</f>
        <v>0</v>
      </c>
      <c r="K137" s="9">
        <f t="shared" ref="K137:K147" si="37">L137/F137</f>
        <v>0</v>
      </c>
      <c r="L137" s="9">
        <f t="shared" ref="L137:L147" si="38">H137+J137</f>
        <v>0</v>
      </c>
      <c r="M137" s="26"/>
    </row>
    <row r="138" spans="1:13" x14ac:dyDescent="0.25">
      <c r="A138" s="9" t="s">
        <v>20</v>
      </c>
      <c r="B138" s="1"/>
      <c r="C138" s="9" t="s">
        <v>27</v>
      </c>
      <c r="D138" s="12" t="s">
        <v>140</v>
      </c>
      <c r="E138" s="3" t="s">
        <v>19</v>
      </c>
      <c r="F138" s="4">
        <v>36</v>
      </c>
      <c r="G138" s="9"/>
      <c r="H138" s="9">
        <f t="shared" si="33"/>
        <v>0</v>
      </c>
      <c r="I138" s="8"/>
      <c r="J138" s="9">
        <f t="shared" si="36"/>
        <v>0</v>
      </c>
      <c r="K138" s="9">
        <f t="shared" si="37"/>
        <v>0</v>
      </c>
      <c r="L138" s="9">
        <f t="shared" si="38"/>
        <v>0</v>
      </c>
      <c r="M138" s="26"/>
    </row>
    <row r="139" spans="1:13" x14ac:dyDescent="0.25">
      <c r="A139" s="9" t="s">
        <v>22</v>
      </c>
      <c r="B139" s="1"/>
      <c r="C139" s="9" t="s">
        <v>30</v>
      </c>
      <c r="D139" s="12" t="s">
        <v>141</v>
      </c>
      <c r="E139" s="3" t="s">
        <v>19</v>
      </c>
      <c r="F139" s="4">
        <v>36</v>
      </c>
      <c r="G139" s="9"/>
      <c r="H139" s="9">
        <f t="shared" si="33"/>
        <v>0</v>
      </c>
      <c r="I139" s="8"/>
      <c r="J139" s="9">
        <f t="shared" si="36"/>
        <v>0</v>
      </c>
      <c r="K139" s="9">
        <f t="shared" si="37"/>
        <v>0</v>
      </c>
      <c r="L139" s="9">
        <f t="shared" si="38"/>
        <v>0</v>
      </c>
      <c r="M139" s="26"/>
    </row>
    <row r="140" spans="1:13" x14ac:dyDescent="0.25">
      <c r="A140" s="9" t="s">
        <v>23</v>
      </c>
      <c r="B140" s="1"/>
      <c r="C140" s="9" t="s">
        <v>30</v>
      </c>
      <c r="D140" s="12" t="s">
        <v>136</v>
      </c>
      <c r="E140" s="3" t="s">
        <v>19</v>
      </c>
      <c r="F140" s="4">
        <v>36</v>
      </c>
      <c r="G140" s="9"/>
      <c r="H140" s="9">
        <f t="shared" si="33"/>
        <v>0</v>
      </c>
      <c r="I140" s="8"/>
      <c r="J140" s="9">
        <f t="shared" si="36"/>
        <v>0</v>
      </c>
      <c r="K140" s="9">
        <f t="shared" si="37"/>
        <v>0</v>
      </c>
      <c r="L140" s="9">
        <f t="shared" si="38"/>
        <v>0</v>
      </c>
      <c r="M140" s="26"/>
    </row>
    <row r="141" spans="1:13" x14ac:dyDescent="0.25">
      <c r="A141" s="9" t="s">
        <v>26</v>
      </c>
      <c r="B141" s="1"/>
      <c r="C141" s="4">
        <v>0</v>
      </c>
      <c r="D141" s="12" t="s">
        <v>137</v>
      </c>
      <c r="E141" s="3" t="s">
        <v>19</v>
      </c>
      <c r="F141" s="4">
        <v>36</v>
      </c>
      <c r="G141" s="9"/>
      <c r="H141" s="9">
        <f t="shared" si="33"/>
        <v>0</v>
      </c>
      <c r="I141" s="8"/>
      <c r="J141" s="9">
        <f t="shared" si="36"/>
        <v>0</v>
      </c>
      <c r="K141" s="9">
        <f t="shared" si="37"/>
        <v>0</v>
      </c>
      <c r="L141" s="9">
        <f t="shared" si="38"/>
        <v>0</v>
      </c>
      <c r="M141" s="26"/>
    </row>
    <row r="142" spans="1:13" x14ac:dyDescent="0.25">
      <c r="A142" s="9" t="s">
        <v>29</v>
      </c>
      <c r="B142" s="1"/>
      <c r="C142" s="4">
        <v>0</v>
      </c>
      <c r="D142" s="12" t="s">
        <v>142</v>
      </c>
      <c r="E142" s="3" t="s">
        <v>19</v>
      </c>
      <c r="F142" s="4">
        <v>36</v>
      </c>
      <c r="G142" s="9"/>
      <c r="H142" s="9">
        <f t="shared" si="33"/>
        <v>0</v>
      </c>
      <c r="I142" s="8"/>
      <c r="J142" s="9">
        <f t="shared" si="36"/>
        <v>0</v>
      </c>
      <c r="K142" s="9">
        <f t="shared" si="37"/>
        <v>0</v>
      </c>
      <c r="L142" s="9">
        <f t="shared" si="38"/>
        <v>0</v>
      </c>
      <c r="M142" s="26"/>
    </row>
    <row r="143" spans="1:13" x14ac:dyDescent="0.25">
      <c r="A143" s="9" t="s">
        <v>31</v>
      </c>
      <c r="B143" s="1"/>
      <c r="C143" s="4" t="s">
        <v>114</v>
      </c>
      <c r="D143" s="12" t="s">
        <v>143</v>
      </c>
      <c r="E143" s="3" t="s">
        <v>16</v>
      </c>
      <c r="F143" s="4">
        <v>36</v>
      </c>
      <c r="G143" s="9"/>
      <c r="H143" s="9">
        <f t="shared" si="33"/>
        <v>0</v>
      </c>
      <c r="I143" s="8"/>
      <c r="J143" s="9">
        <f t="shared" si="36"/>
        <v>0</v>
      </c>
      <c r="K143" s="9">
        <f t="shared" si="37"/>
        <v>0</v>
      </c>
      <c r="L143" s="9">
        <f t="shared" si="38"/>
        <v>0</v>
      </c>
      <c r="M143" s="26"/>
    </row>
    <row r="144" spans="1:13" x14ac:dyDescent="0.25">
      <c r="A144" s="9" t="s">
        <v>33</v>
      </c>
      <c r="B144" s="1"/>
      <c r="C144" s="4" t="s">
        <v>114</v>
      </c>
      <c r="D144" s="12" t="s">
        <v>144</v>
      </c>
      <c r="E144" s="3" t="s">
        <v>16</v>
      </c>
      <c r="F144" s="4">
        <v>36</v>
      </c>
      <c r="G144" s="9"/>
      <c r="H144" s="9">
        <f t="shared" si="33"/>
        <v>0</v>
      </c>
      <c r="I144" s="8"/>
      <c r="J144" s="9">
        <f t="shared" si="36"/>
        <v>0</v>
      </c>
      <c r="K144" s="9">
        <f t="shared" si="37"/>
        <v>0</v>
      </c>
      <c r="L144" s="9">
        <f t="shared" si="38"/>
        <v>0</v>
      </c>
      <c r="M144" s="26"/>
    </row>
    <row r="145" spans="1:13" x14ac:dyDescent="0.25">
      <c r="A145" s="9" t="s">
        <v>49</v>
      </c>
      <c r="B145" s="1"/>
      <c r="C145" s="4" t="s">
        <v>114</v>
      </c>
      <c r="D145" s="12" t="s">
        <v>145</v>
      </c>
      <c r="E145" s="3" t="s">
        <v>25</v>
      </c>
      <c r="F145" s="4">
        <v>36</v>
      </c>
      <c r="G145" s="9"/>
      <c r="H145" s="9">
        <f t="shared" si="33"/>
        <v>0</v>
      </c>
      <c r="I145" s="8"/>
      <c r="J145" s="9">
        <f t="shared" si="36"/>
        <v>0</v>
      </c>
      <c r="K145" s="9">
        <f t="shared" si="37"/>
        <v>0</v>
      </c>
      <c r="L145" s="9">
        <f t="shared" si="38"/>
        <v>0</v>
      </c>
      <c r="M145" s="26"/>
    </row>
    <row r="146" spans="1:13" x14ac:dyDescent="0.25">
      <c r="A146" s="9" t="s">
        <v>51</v>
      </c>
      <c r="B146" s="1"/>
      <c r="C146" s="4">
        <v>0</v>
      </c>
      <c r="D146" s="12" t="s">
        <v>146</v>
      </c>
      <c r="E146" s="3" t="s">
        <v>16</v>
      </c>
      <c r="F146" s="4">
        <v>36</v>
      </c>
      <c r="G146" s="9"/>
      <c r="H146" s="9">
        <f t="shared" si="33"/>
        <v>0</v>
      </c>
      <c r="I146" s="8"/>
      <c r="J146" s="9">
        <f t="shared" si="36"/>
        <v>0</v>
      </c>
      <c r="K146" s="9">
        <f t="shared" si="37"/>
        <v>0</v>
      </c>
      <c r="L146" s="9">
        <f t="shared" si="38"/>
        <v>0</v>
      </c>
      <c r="M146" s="26"/>
    </row>
    <row r="147" spans="1:13" x14ac:dyDescent="0.25">
      <c r="A147" s="9" t="s">
        <v>53</v>
      </c>
      <c r="B147" s="1"/>
      <c r="C147" s="4">
        <v>1</v>
      </c>
      <c r="D147" s="12" t="s">
        <v>147</v>
      </c>
      <c r="E147" s="3" t="s">
        <v>16</v>
      </c>
      <c r="F147" s="4">
        <v>36</v>
      </c>
      <c r="G147" s="9"/>
      <c r="H147" s="9">
        <f t="shared" si="33"/>
        <v>0</v>
      </c>
      <c r="I147" s="34"/>
      <c r="J147" s="9">
        <f t="shared" si="36"/>
        <v>0</v>
      </c>
      <c r="K147" s="9">
        <f t="shared" si="37"/>
        <v>0</v>
      </c>
      <c r="L147" s="9">
        <f t="shared" si="38"/>
        <v>0</v>
      </c>
      <c r="M147" s="26"/>
    </row>
    <row r="148" spans="1:13" ht="21.75" customHeight="1" x14ac:dyDescent="0.25">
      <c r="A148" s="72" t="s">
        <v>138</v>
      </c>
      <c r="B148" s="73"/>
      <c r="C148" s="73"/>
      <c r="D148" s="73"/>
      <c r="E148" s="73"/>
      <c r="F148" s="73"/>
      <c r="G148" s="73"/>
      <c r="H148" s="20">
        <f>SUM(H136:H147)</f>
        <v>0</v>
      </c>
      <c r="I148" s="20"/>
      <c r="J148" s="20">
        <f>SUM(J136:J147)</f>
        <v>0</v>
      </c>
      <c r="K148" s="20"/>
      <c r="L148" s="33">
        <f>SUM(L136:L147)</f>
        <v>0</v>
      </c>
      <c r="M148" s="26"/>
    </row>
    <row r="149" spans="1:13" ht="33" customHeight="1" x14ac:dyDescent="0.25">
      <c r="A149" s="68" t="s">
        <v>217</v>
      </c>
      <c r="B149" s="68"/>
      <c r="C149" s="68"/>
      <c r="D149" s="68"/>
      <c r="E149" s="68"/>
      <c r="F149" s="68"/>
      <c r="G149" s="68"/>
      <c r="H149" s="69"/>
      <c r="I149" s="69"/>
      <c r="J149" s="69"/>
      <c r="K149" s="69"/>
      <c r="L149" s="69"/>
      <c r="M149" s="26"/>
    </row>
    <row r="150" spans="1:13" ht="24" x14ac:dyDescent="0.25">
      <c r="A150" s="5" t="s">
        <v>2</v>
      </c>
      <c r="B150" s="5" t="s">
        <v>3</v>
      </c>
      <c r="C150" s="5" t="s">
        <v>4</v>
      </c>
      <c r="D150" s="13" t="s">
        <v>5</v>
      </c>
      <c r="E150" s="5" t="s">
        <v>6</v>
      </c>
      <c r="F150" s="16" t="s">
        <v>7</v>
      </c>
      <c r="G150" s="5" t="s">
        <v>8</v>
      </c>
      <c r="H150" s="5" t="s">
        <v>9</v>
      </c>
      <c r="I150" s="5" t="s">
        <v>205</v>
      </c>
      <c r="J150" s="5" t="s">
        <v>10</v>
      </c>
      <c r="K150" s="5" t="s">
        <v>11</v>
      </c>
      <c r="L150" s="5" t="s">
        <v>12</v>
      </c>
      <c r="M150" s="26"/>
    </row>
    <row r="151" spans="1:13" x14ac:dyDescent="0.25">
      <c r="A151" s="9" t="s">
        <v>13</v>
      </c>
      <c r="B151" s="1"/>
      <c r="C151" s="9" t="s">
        <v>14</v>
      </c>
      <c r="D151" s="12" t="s">
        <v>148</v>
      </c>
      <c r="E151" s="3" t="s">
        <v>19</v>
      </c>
      <c r="F151" s="4">
        <v>36</v>
      </c>
      <c r="G151" s="9"/>
      <c r="H151" s="9">
        <f>F151*G151</f>
        <v>0</v>
      </c>
      <c r="I151" s="8"/>
      <c r="J151" s="9">
        <f t="shared" ref="J151" si="39">H151*I151</f>
        <v>0</v>
      </c>
      <c r="K151" s="9">
        <f>L151/F151</f>
        <v>0</v>
      </c>
      <c r="L151" s="9">
        <f>H151+J151</f>
        <v>0</v>
      </c>
      <c r="M151" s="26"/>
    </row>
    <row r="152" spans="1:13" x14ac:dyDescent="0.25">
      <c r="A152" s="9" t="s">
        <v>17</v>
      </c>
      <c r="B152" s="1"/>
      <c r="C152" s="9" t="s">
        <v>18</v>
      </c>
      <c r="D152" s="12" t="s">
        <v>134</v>
      </c>
      <c r="E152" s="3" t="s">
        <v>19</v>
      </c>
      <c r="F152" s="4">
        <v>36</v>
      </c>
      <c r="G152" s="9"/>
      <c r="H152" s="9">
        <f t="shared" ref="H152:H159" si="40">F152*G152</f>
        <v>0</v>
      </c>
      <c r="I152" s="8"/>
      <c r="J152" s="9">
        <f t="shared" ref="J152:J159" si="41">H152*I152</f>
        <v>0</v>
      </c>
      <c r="K152" s="9">
        <f t="shared" ref="K152:K159" si="42">L152/F152</f>
        <v>0</v>
      </c>
      <c r="L152" s="9">
        <f t="shared" ref="L152:L159" si="43">H152+J152</f>
        <v>0</v>
      </c>
      <c r="M152" s="26"/>
    </row>
    <row r="153" spans="1:13" x14ac:dyDescent="0.25">
      <c r="A153" s="9" t="s">
        <v>20</v>
      </c>
      <c r="B153" s="1"/>
      <c r="C153" s="9" t="s">
        <v>18</v>
      </c>
      <c r="D153" s="12" t="s">
        <v>140</v>
      </c>
      <c r="E153" s="3" t="s">
        <v>19</v>
      </c>
      <c r="F153" s="4">
        <v>36</v>
      </c>
      <c r="G153" s="9"/>
      <c r="H153" s="9">
        <f t="shared" si="40"/>
        <v>0</v>
      </c>
      <c r="I153" s="8"/>
      <c r="J153" s="9">
        <f t="shared" si="41"/>
        <v>0</v>
      </c>
      <c r="K153" s="9">
        <f t="shared" si="42"/>
        <v>0</v>
      </c>
      <c r="L153" s="9">
        <f t="shared" si="43"/>
        <v>0</v>
      </c>
      <c r="M153" s="26"/>
    </row>
    <row r="154" spans="1:13" x14ac:dyDescent="0.25">
      <c r="A154" s="9" t="s">
        <v>22</v>
      </c>
      <c r="B154" s="1"/>
      <c r="C154" s="9" t="s">
        <v>27</v>
      </c>
      <c r="D154" s="12" t="s">
        <v>140</v>
      </c>
      <c r="E154" s="3" t="s">
        <v>19</v>
      </c>
      <c r="F154" s="4">
        <v>36</v>
      </c>
      <c r="G154" s="9"/>
      <c r="H154" s="9">
        <f t="shared" si="40"/>
        <v>0</v>
      </c>
      <c r="I154" s="8"/>
      <c r="J154" s="9">
        <f t="shared" si="41"/>
        <v>0</v>
      </c>
      <c r="K154" s="9">
        <f t="shared" si="42"/>
        <v>0</v>
      </c>
      <c r="L154" s="9">
        <f t="shared" si="43"/>
        <v>0</v>
      </c>
      <c r="M154" s="26"/>
    </row>
    <row r="155" spans="1:13" x14ac:dyDescent="0.25">
      <c r="A155" s="9" t="s">
        <v>23</v>
      </c>
      <c r="B155" s="1"/>
      <c r="C155" s="9" t="s">
        <v>27</v>
      </c>
      <c r="D155" s="12" t="s">
        <v>135</v>
      </c>
      <c r="E155" s="3" t="s">
        <v>19</v>
      </c>
      <c r="F155" s="4">
        <v>36</v>
      </c>
      <c r="G155" s="9"/>
      <c r="H155" s="9">
        <f t="shared" si="40"/>
        <v>0</v>
      </c>
      <c r="I155" s="8"/>
      <c r="J155" s="9">
        <f t="shared" si="41"/>
        <v>0</v>
      </c>
      <c r="K155" s="9">
        <f t="shared" si="42"/>
        <v>0</v>
      </c>
      <c r="L155" s="9">
        <f t="shared" si="43"/>
        <v>0</v>
      </c>
      <c r="M155" s="26"/>
    </row>
    <row r="156" spans="1:13" x14ac:dyDescent="0.25">
      <c r="A156" s="9" t="s">
        <v>26</v>
      </c>
      <c r="B156" s="1"/>
      <c r="C156" s="9" t="s">
        <v>30</v>
      </c>
      <c r="D156" s="12" t="s">
        <v>136</v>
      </c>
      <c r="E156" s="3" t="s">
        <v>19</v>
      </c>
      <c r="F156" s="4">
        <v>36</v>
      </c>
      <c r="G156" s="9"/>
      <c r="H156" s="9">
        <f t="shared" si="40"/>
        <v>0</v>
      </c>
      <c r="I156" s="8"/>
      <c r="J156" s="9">
        <f t="shared" si="41"/>
        <v>0</v>
      </c>
      <c r="K156" s="9">
        <f t="shared" si="42"/>
        <v>0</v>
      </c>
      <c r="L156" s="9">
        <f t="shared" si="43"/>
        <v>0</v>
      </c>
      <c r="M156" s="26"/>
    </row>
    <row r="157" spans="1:13" x14ac:dyDescent="0.25">
      <c r="A157" s="9" t="s">
        <v>29</v>
      </c>
      <c r="B157" s="1"/>
      <c r="C157" s="9" t="s">
        <v>30</v>
      </c>
      <c r="D157" s="12" t="s">
        <v>149</v>
      </c>
      <c r="E157" s="3" t="s">
        <v>19</v>
      </c>
      <c r="F157" s="4">
        <v>36</v>
      </c>
      <c r="G157" s="9"/>
      <c r="H157" s="9">
        <f t="shared" si="40"/>
        <v>0</v>
      </c>
      <c r="I157" s="8"/>
      <c r="J157" s="9">
        <f t="shared" si="41"/>
        <v>0</v>
      </c>
      <c r="K157" s="9">
        <f t="shared" si="42"/>
        <v>0</v>
      </c>
      <c r="L157" s="9">
        <f t="shared" si="43"/>
        <v>0</v>
      </c>
      <c r="M157" s="26"/>
    </row>
    <row r="158" spans="1:13" x14ac:dyDescent="0.25">
      <c r="A158" s="9" t="s">
        <v>31</v>
      </c>
      <c r="B158" s="1"/>
      <c r="C158" s="4">
        <v>0</v>
      </c>
      <c r="D158" s="12" t="s">
        <v>137</v>
      </c>
      <c r="E158" s="3" t="s">
        <v>19</v>
      </c>
      <c r="F158" s="4">
        <v>36</v>
      </c>
      <c r="G158" s="9"/>
      <c r="H158" s="9">
        <f t="shared" si="40"/>
        <v>0</v>
      </c>
      <c r="I158" s="8"/>
      <c r="J158" s="9">
        <f t="shared" si="41"/>
        <v>0</v>
      </c>
      <c r="K158" s="9">
        <f t="shared" si="42"/>
        <v>0</v>
      </c>
      <c r="L158" s="9">
        <f t="shared" si="43"/>
        <v>0</v>
      </c>
      <c r="M158" s="26"/>
    </row>
    <row r="159" spans="1:13" x14ac:dyDescent="0.25">
      <c r="A159" s="9" t="s">
        <v>33</v>
      </c>
      <c r="B159" s="1"/>
      <c r="C159" s="4">
        <v>0</v>
      </c>
      <c r="D159" s="12" t="s">
        <v>150</v>
      </c>
      <c r="E159" s="3" t="s">
        <v>19</v>
      </c>
      <c r="F159" s="4">
        <v>36</v>
      </c>
      <c r="G159" s="9"/>
      <c r="H159" s="7">
        <f t="shared" si="40"/>
        <v>0</v>
      </c>
      <c r="I159" s="34"/>
      <c r="J159" s="7">
        <f t="shared" si="41"/>
        <v>0</v>
      </c>
      <c r="K159" s="7">
        <f t="shared" si="42"/>
        <v>0</v>
      </c>
      <c r="L159" s="7">
        <f t="shared" si="43"/>
        <v>0</v>
      </c>
      <c r="M159" s="26"/>
    </row>
    <row r="160" spans="1:13" ht="21.75" customHeight="1" x14ac:dyDescent="0.25">
      <c r="A160" s="72" t="s">
        <v>138</v>
      </c>
      <c r="B160" s="73"/>
      <c r="C160" s="73"/>
      <c r="D160" s="73"/>
      <c r="E160" s="73"/>
      <c r="F160" s="73"/>
      <c r="G160" s="79"/>
      <c r="H160" s="20">
        <f>SUM(H151:H159)</f>
        <v>0</v>
      </c>
      <c r="I160" s="20"/>
      <c r="J160" s="20">
        <f>SUM(J151:J159)</f>
        <v>0</v>
      </c>
      <c r="K160" s="20"/>
      <c r="L160" s="20">
        <f>SUM(L151:L159)</f>
        <v>0</v>
      </c>
      <c r="M160" s="26"/>
    </row>
    <row r="161" spans="1:13" ht="34.5" customHeight="1" x14ac:dyDescent="0.25">
      <c r="A161" s="76" t="s">
        <v>218</v>
      </c>
      <c r="B161" s="76"/>
      <c r="C161" s="76"/>
      <c r="D161" s="76"/>
      <c r="E161" s="76"/>
      <c r="F161" s="76"/>
      <c r="G161" s="76"/>
      <c r="H161" s="77"/>
      <c r="I161" s="77"/>
      <c r="J161" s="77"/>
      <c r="K161" s="77"/>
      <c r="L161" s="77"/>
      <c r="M161" s="26"/>
    </row>
    <row r="162" spans="1:13" ht="24" x14ac:dyDescent="0.25">
      <c r="A162" s="5" t="s">
        <v>2</v>
      </c>
      <c r="B162" s="5" t="s">
        <v>3</v>
      </c>
      <c r="C162" s="78" t="s">
        <v>151</v>
      </c>
      <c r="D162" s="78"/>
      <c r="E162" s="5" t="s">
        <v>6</v>
      </c>
      <c r="F162" s="16" t="s">
        <v>7</v>
      </c>
      <c r="G162" s="5" t="s">
        <v>8</v>
      </c>
      <c r="H162" s="5" t="s">
        <v>9</v>
      </c>
      <c r="I162" s="5" t="s">
        <v>205</v>
      </c>
      <c r="J162" s="5" t="s">
        <v>10</v>
      </c>
      <c r="K162" s="5" t="s">
        <v>11</v>
      </c>
      <c r="L162" s="5" t="s">
        <v>12</v>
      </c>
      <c r="M162" s="26"/>
    </row>
    <row r="163" spans="1:13" x14ac:dyDescent="0.25">
      <c r="A163" s="9" t="s">
        <v>13</v>
      </c>
      <c r="B163" s="6"/>
      <c r="C163" s="80" t="s">
        <v>152</v>
      </c>
      <c r="D163" s="80"/>
      <c r="E163" s="3" t="s">
        <v>19</v>
      </c>
      <c r="F163" s="4">
        <v>72</v>
      </c>
      <c r="G163" s="9"/>
      <c r="H163" s="7">
        <f>F163*G163</f>
        <v>0</v>
      </c>
      <c r="I163" s="34"/>
      <c r="J163" s="7">
        <f>H163*I163</f>
        <v>0</v>
      </c>
      <c r="K163" s="7">
        <f>L163/F163</f>
        <v>0</v>
      </c>
      <c r="L163" s="7">
        <f>H163+J163</f>
        <v>0</v>
      </c>
      <c r="M163" s="26"/>
    </row>
    <row r="164" spans="1:13" ht="21.75" customHeight="1" thickBot="1" x14ac:dyDescent="0.3">
      <c r="A164" s="81" t="s">
        <v>138</v>
      </c>
      <c r="B164" s="81"/>
      <c r="C164" s="81"/>
      <c r="D164" s="81"/>
      <c r="E164" s="81"/>
      <c r="F164" s="81"/>
      <c r="G164" s="24"/>
      <c r="H164" s="32">
        <f>SUM(H163)</f>
        <v>0</v>
      </c>
      <c r="I164" s="31"/>
      <c r="J164" s="32">
        <f>SUM(J163)</f>
        <v>0</v>
      </c>
      <c r="K164" s="31"/>
      <c r="L164" s="32">
        <f>SUM(L163)</f>
        <v>0</v>
      </c>
      <c r="M164" s="26"/>
    </row>
    <row r="165" spans="1:13" ht="38.25" customHeight="1" thickBot="1" x14ac:dyDescent="0.3">
      <c r="A165" s="74" t="s">
        <v>207</v>
      </c>
      <c r="B165" s="75"/>
      <c r="C165" s="75"/>
      <c r="D165" s="75"/>
      <c r="E165" s="75"/>
      <c r="F165" s="75"/>
      <c r="G165" s="75"/>
      <c r="H165" s="36">
        <f>H14+H45+H64+H109+H125+H133+H148+H160+H164</f>
        <v>0</v>
      </c>
      <c r="I165" s="37"/>
      <c r="J165" s="36">
        <f>J14+J45+J64+J109+J125+J133+J148+J160+J164</f>
        <v>0</v>
      </c>
      <c r="K165" s="38"/>
      <c r="L165" s="36">
        <f>L14+L45+L64+L109+L125+L133+L148+L160+L164</f>
        <v>0</v>
      </c>
      <c r="M165" s="26"/>
    </row>
  </sheetData>
  <mergeCells count="24">
    <mergeCell ref="A110:L110"/>
    <mergeCell ref="A45:G45"/>
    <mergeCell ref="A14:G14"/>
    <mergeCell ref="C163:D163"/>
    <mergeCell ref="A164:F164"/>
    <mergeCell ref="A111:L111"/>
    <mergeCell ref="A126:L126"/>
    <mergeCell ref="A133:F133"/>
    <mergeCell ref="A134:L134"/>
    <mergeCell ref="A46:L46"/>
    <mergeCell ref="A65:L65"/>
    <mergeCell ref="A109:G109"/>
    <mergeCell ref="A125:G125"/>
    <mergeCell ref="A148:G148"/>
    <mergeCell ref="A165:G165"/>
    <mergeCell ref="A149:L149"/>
    <mergeCell ref="A161:L161"/>
    <mergeCell ref="C162:D162"/>
    <mergeCell ref="A160:G160"/>
    <mergeCell ref="A3:L3"/>
    <mergeCell ref="A15:L15"/>
    <mergeCell ref="A1:K1"/>
    <mergeCell ref="A2:L2"/>
    <mergeCell ref="A64:G64"/>
  </mergeCells>
  <pageMargins left="0.4375" right="0.3125" top="0.34375" bottom="0.26041666666666669" header="0.51180555555555496" footer="0.51180555555555496"/>
  <pageSetup paperSize="9" firstPageNumber="0" orientation="landscape" r:id="rId1"/>
  <rowBreaks count="3" manualBreakCount="3">
    <brk id="75" max="11" man="1"/>
    <brk id="109" max="16383" man="1"/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"/>
  <sheetViews>
    <sheetView zoomScaleNormal="100" zoomScalePageLayoutView="50" workbookViewId="0">
      <selection activeCell="G5" sqref="G5:G16"/>
    </sheetView>
  </sheetViews>
  <sheetFormatPr defaultColWidth="8.7109375" defaultRowHeight="12" x14ac:dyDescent="0.25"/>
  <cols>
    <col min="1" max="1" width="4.28515625" style="25" customWidth="1"/>
    <col min="2" max="2" width="21.7109375" style="25" customWidth="1"/>
    <col min="3" max="3" width="7.42578125" style="25" customWidth="1"/>
    <col min="4" max="4" width="37.7109375" style="28" customWidth="1"/>
    <col min="5" max="5" width="5.140625" style="25" customWidth="1"/>
    <col min="6" max="6" width="8.7109375" style="29"/>
    <col min="7" max="7" width="9.5703125" style="30" customWidth="1"/>
    <col min="8" max="8" width="9.7109375" style="30" customWidth="1"/>
    <col min="9" max="9" width="4.42578125" style="58" customWidth="1"/>
    <col min="10" max="10" width="8.7109375" style="30"/>
    <col min="11" max="11" width="9.28515625" style="30" customWidth="1"/>
    <col min="12" max="12" width="9.7109375" style="30" customWidth="1"/>
    <col min="13" max="16384" width="8.7109375" style="25"/>
  </cols>
  <sheetData>
    <row r="1" spans="1:12" s="17" customFormat="1" ht="27.75" customHeight="1" x14ac:dyDescent="0.25">
      <c r="A1" s="87" t="s">
        <v>208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7" t="str">
        <f>'Pakiet 1'!L1</f>
        <v>ZAŁ.NR 2</v>
      </c>
    </row>
    <row r="2" spans="1:12" ht="22.5" customHeight="1" x14ac:dyDescent="0.25">
      <c r="A2" s="88" t="s">
        <v>153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s="17" customFormat="1" ht="61.5" customHeight="1" x14ac:dyDescent="0.25">
      <c r="A3" s="83" t="s">
        <v>219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36" x14ac:dyDescent="0.25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9" t="s">
        <v>7</v>
      </c>
      <c r="G4" s="18" t="s">
        <v>8</v>
      </c>
      <c r="H4" s="18" t="s">
        <v>9</v>
      </c>
      <c r="I4" s="56" t="s">
        <v>205</v>
      </c>
      <c r="J4" s="18" t="s">
        <v>10</v>
      </c>
      <c r="K4" s="18" t="s">
        <v>11</v>
      </c>
      <c r="L4" s="18" t="s">
        <v>154</v>
      </c>
    </row>
    <row r="5" spans="1:12" ht="21.6" customHeight="1" x14ac:dyDescent="0.25">
      <c r="A5" s="39" t="s">
        <v>13</v>
      </c>
      <c r="B5" s="39"/>
      <c r="C5" s="40" t="s">
        <v>155</v>
      </c>
      <c r="D5" s="49" t="s">
        <v>156</v>
      </c>
      <c r="E5" s="40" t="s">
        <v>25</v>
      </c>
      <c r="F5" s="53">
        <v>24</v>
      </c>
      <c r="G5" s="39"/>
      <c r="H5" s="39">
        <f>F5*G5</f>
        <v>0</v>
      </c>
      <c r="I5" s="41"/>
      <c r="J5" s="39">
        <f>H5*I5</f>
        <v>0</v>
      </c>
      <c r="K5" s="39">
        <f>L5/F5</f>
        <v>0</v>
      </c>
      <c r="L5" s="42">
        <f>H5+J5</f>
        <v>0</v>
      </c>
    </row>
    <row r="6" spans="1:12" x14ac:dyDescent="0.25">
      <c r="A6" s="39" t="s">
        <v>17</v>
      </c>
      <c r="B6" s="39"/>
      <c r="C6" s="40" t="s">
        <v>157</v>
      </c>
      <c r="D6" s="49" t="s">
        <v>158</v>
      </c>
      <c r="E6" s="40" t="s">
        <v>25</v>
      </c>
      <c r="F6" s="53">
        <v>48</v>
      </c>
      <c r="G6" s="39"/>
      <c r="H6" s="39">
        <f t="shared" ref="H6:H16" si="0">F6*G6</f>
        <v>0</v>
      </c>
      <c r="I6" s="41"/>
      <c r="J6" s="39">
        <f t="shared" ref="J6:J16" si="1">H6*I6</f>
        <v>0</v>
      </c>
      <c r="K6" s="39">
        <f t="shared" ref="K6:K16" si="2">L6/F6</f>
        <v>0</v>
      </c>
      <c r="L6" s="42">
        <f t="shared" ref="L6:L16" si="3">H6+J6</f>
        <v>0</v>
      </c>
    </row>
    <row r="7" spans="1:12" x14ac:dyDescent="0.25">
      <c r="A7" s="39" t="s">
        <v>20</v>
      </c>
      <c r="B7" s="39"/>
      <c r="C7" s="40" t="s">
        <v>157</v>
      </c>
      <c r="D7" s="49" t="s">
        <v>159</v>
      </c>
      <c r="E7" s="40" t="s">
        <v>25</v>
      </c>
      <c r="F7" s="53">
        <v>600</v>
      </c>
      <c r="G7" s="39"/>
      <c r="H7" s="39">
        <f t="shared" si="0"/>
        <v>0</v>
      </c>
      <c r="I7" s="41"/>
      <c r="J7" s="39">
        <f t="shared" si="1"/>
        <v>0</v>
      </c>
      <c r="K7" s="39">
        <f t="shared" si="2"/>
        <v>0</v>
      </c>
      <c r="L7" s="42">
        <f t="shared" si="3"/>
        <v>0</v>
      </c>
    </row>
    <row r="8" spans="1:12" x14ac:dyDescent="0.25">
      <c r="A8" s="39" t="s">
        <v>22</v>
      </c>
      <c r="B8" s="39"/>
      <c r="C8" s="40" t="s">
        <v>117</v>
      </c>
      <c r="D8" s="49" t="s">
        <v>159</v>
      </c>
      <c r="E8" s="40" t="s">
        <v>25</v>
      </c>
      <c r="F8" s="53">
        <v>500</v>
      </c>
      <c r="G8" s="39"/>
      <c r="H8" s="39">
        <f t="shared" si="0"/>
        <v>0</v>
      </c>
      <c r="I8" s="41"/>
      <c r="J8" s="39">
        <f t="shared" si="1"/>
        <v>0</v>
      </c>
      <c r="K8" s="39">
        <f t="shared" si="2"/>
        <v>0</v>
      </c>
      <c r="L8" s="42">
        <f t="shared" si="3"/>
        <v>0</v>
      </c>
    </row>
    <row r="9" spans="1:12" x14ac:dyDescent="0.25">
      <c r="A9" s="39" t="s">
        <v>23</v>
      </c>
      <c r="B9" s="39"/>
      <c r="C9" s="40" t="s">
        <v>117</v>
      </c>
      <c r="D9" s="49" t="s">
        <v>160</v>
      </c>
      <c r="E9" s="40" t="s">
        <v>25</v>
      </c>
      <c r="F9" s="53">
        <v>200</v>
      </c>
      <c r="G9" s="39"/>
      <c r="H9" s="39">
        <f t="shared" si="0"/>
        <v>0</v>
      </c>
      <c r="I9" s="41"/>
      <c r="J9" s="39">
        <f t="shared" si="1"/>
        <v>0</v>
      </c>
      <c r="K9" s="39">
        <f t="shared" si="2"/>
        <v>0</v>
      </c>
      <c r="L9" s="42">
        <f t="shared" si="3"/>
        <v>0</v>
      </c>
    </row>
    <row r="10" spans="1:12" x14ac:dyDescent="0.25">
      <c r="A10" s="39" t="s">
        <v>26</v>
      </c>
      <c r="B10" s="39"/>
      <c r="C10" s="39" t="s">
        <v>117</v>
      </c>
      <c r="D10" s="50" t="s">
        <v>161</v>
      </c>
      <c r="E10" s="40" t="s">
        <v>25</v>
      </c>
      <c r="F10" s="46">
        <v>150</v>
      </c>
      <c r="G10" s="39"/>
      <c r="H10" s="39">
        <f t="shared" si="0"/>
        <v>0</v>
      </c>
      <c r="I10" s="41"/>
      <c r="J10" s="39">
        <f t="shared" si="1"/>
        <v>0</v>
      </c>
      <c r="K10" s="39">
        <f t="shared" si="2"/>
        <v>0</v>
      </c>
      <c r="L10" s="42">
        <f t="shared" si="3"/>
        <v>0</v>
      </c>
    </row>
    <row r="11" spans="1:12" x14ac:dyDescent="0.25">
      <c r="A11" s="39" t="s">
        <v>29</v>
      </c>
      <c r="B11" s="39"/>
      <c r="C11" s="39" t="s">
        <v>111</v>
      </c>
      <c r="D11" s="50" t="s">
        <v>162</v>
      </c>
      <c r="E11" s="40" t="s">
        <v>25</v>
      </c>
      <c r="F11" s="46">
        <v>100</v>
      </c>
      <c r="G11" s="39"/>
      <c r="H11" s="39">
        <f t="shared" si="0"/>
        <v>0</v>
      </c>
      <c r="I11" s="41"/>
      <c r="J11" s="39">
        <f t="shared" si="1"/>
        <v>0</v>
      </c>
      <c r="K11" s="39">
        <f t="shared" si="2"/>
        <v>0</v>
      </c>
      <c r="L11" s="42">
        <f t="shared" si="3"/>
        <v>0</v>
      </c>
    </row>
    <row r="12" spans="1:12" x14ac:dyDescent="0.25">
      <c r="A12" s="39" t="s">
        <v>31</v>
      </c>
      <c r="B12" s="39"/>
      <c r="C12" s="39" t="s">
        <v>111</v>
      </c>
      <c r="D12" s="50" t="s">
        <v>161</v>
      </c>
      <c r="E12" s="40" t="s">
        <v>25</v>
      </c>
      <c r="F12" s="46">
        <v>200</v>
      </c>
      <c r="G12" s="39"/>
      <c r="H12" s="39">
        <f t="shared" si="0"/>
        <v>0</v>
      </c>
      <c r="I12" s="41"/>
      <c r="J12" s="39">
        <f t="shared" si="1"/>
        <v>0</v>
      </c>
      <c r="K12" s="39">
        <f t="shared" si="2"/>
        <v>0</v>
      </c>
      <c r="L12" s="42">
        <f t="shared" si="3"/>
        <v>0</v>
      </c>
    </row>
    <row r="13" spans="1:12" x14ac:dyDescent="0.25">
      <c r="A13" s="39" t="s">
        <v>33</v>
      </c>
      <c r="B13" s="39"/>
      <c r="C13" s="43" t="s">
        <v>111</v>
      </c>
      <c r="D13" s="51" t="s">
        <v>163</v>
      </c>
      <c r="E13" s="40" t="s">
        <v>25</v>
      </c>
      <c r="F13" s="54">
        <v>150</v>
      </c>
      <c r="G13" s="39"/>
      <c r="H13" s="39">
        <f t="shared" si="0"/>
        <v>0</v>
      </c>
      <c r="I13" s="41"/>
      <c r="J13" s="39">
        <f t="shared" si="1"/>
        <v>0</v>
      </c>
      <c r="K13" s="39">
        <f t="shared" si="2"/>
        <v>0</v>
      </c>
      <c r="L13" s="42">
        <f t="shared" si="3"/>
        <v>0</v>
      </c>
    </row>
    <row r="14" spans="1:12" x14ac:dyDescent="0.25">
      <c r="A14" s="39" t="s">
        <v>49</v>
      </c>
      <c r="B14" s="39"/>
      <c r="C14" s="43" t="s">
        <v>114</v>
      </c>
      <c r="D14" s="51" t="s">
        <v>164</v>
      </c>
      <c r="E14" s="40" t="s">
        <v>25</v>
      </c>
      <c r="F14" s="54">
        <v>150</v>
      </c>
      <c r="G14" s="39"/>
      <c r="H14" s="39">
        <f t="shared" si="0"/>
        <v>0</v>
      </c>
      <c r="I14" s="41"/>
      <c r="J14" s="39">
        <f t="shared" si="1"/>
        <v>0</v>
      </c>
      <c r="K14" s="39">
        <f t="shared" si="2"/>
        <v>0</v>
      </c>
      <c r="L14" s="42">
        <f t="shared" si="3"/>
        <v>0</v>
      </c>
    </row>
    <row r="15" spans="1:12" x14ac:dyDescent="0.25">
      <c r="A15" s="39" t="s">
        <v>51</v>
      </c>
      <c r="B15" s="39"/>
      <c r="C15" s="43" t="s">
        <v>114</v>
      </c>
      <c r="D15" s="51" t="s">
        <v>165</v>
      </c>
      <c r="E15" s="40" t="s">
        <v>25</v>
      </c>
      <c r="F15" s="54">
        <v>150</v>
      </c>
      <c r="G15" s="39"/>
      <c r="H15" s="39">
        <f t="shared" si="0"/>
        <v>0</v>
      </c>
      <c r="I15" s="41"/>
      <c r="J15" s="39">
        <f t="shared" si="1"/>
        <v>0</v>
      </c>
      <c r="K15" s="39">
        <f t="shared" si="2"/>
        <v>0</v>
      </c>
      <c r="L15" s="42">
        <f t="shared" si="3"/>
        <v>0</v>
      </c>
    </row>
    <row r="16" spans="1:12" x14ac:dyDescent="0.25">
      <c r="A16" s="39" t="s">
        <v>53</v>
      </c>
      <c r="B16" s="39"/>
      <c r="C16" s="43">
        <v>0</v>
      </c>
      <c r="D16" s="50" t="s">
        <v>166</v>
      </c>
      <c r="E16" s="40" t="s">
        <v>25</v>
      </c>
      <c r="F16" s="46">
        <v>50</v>
      </c>
      <c r="G16" s="39"/>
      <c r="H16" s="39">
        <f t="shared" si="0"/>
        <v>0</v>
      </c>
      <c r="I16" s="41"/>
      <c r="J16" s="39">
        <f t="shared" si="1"/>
        <v>0</v>
      </c>
      <c r="K16" s="39">
        <f t="shared" si="2"/>
        <v>0</v>
      </c>
      <c r="L16" s="42">
        <f t="shared" si="3"/>
        <v>0</v>
      </c>
    </row>
    <row r="17" spans="1:12" s="17" customFormat="1" ht="18.75" customHeight="1" x14ac:dyDescent="0.25">
      <c r="A17" s="89" t="s">
        <v>35</v>
      </c>
      <c r="B17" s="90"/>
      <c r="C17" s="90"/>
      <c r="D17" s="90"/>
      <c r="E17" s="90"/>
      <c r="F17" s="90"/>
      <c r="G17" s="91"/>
      <c r="H17" s="44">
        <f>SUM(H5:H16)</f>
        <v>0</v>
      </c>
      <c r="I17" s="57"/>
      <c r="J17" s="44">
        <f>SUM(J5:J16)</f>
        <v>0</v>
      </c>
      <c r="K17" s="44"/>
      <c r="L17" s="44">
        <f>SUM(L5:L16)</f>
        <v>0</v>
      </c>
    </row>
    <row r="18" spans="1:12" ht="70.5" customHeight="1" x14ac:dyDescent="0.25">
      <c r="A18" s="83" t="s">
        <v>220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s="17" customFormat="1" ht="37.35" customHeight="1" x14ac:dyDescent="0.25">
      <c r="A19" s="18" t="s">
        <v>2</v>
      </c>
      <c r="B19" s="18" t="s">
        <v>3</v>
      </c>
      <c r="C19" s="18" t="s">
        <v>4</v>
      </c>
      <c r="D19" s="18" t="s">
        <v>5</v>
      </c>
      <c r="E19" s="18" t="s">
        <v>6</v>
      </c>
      <c r="F19" s="19" t="s">
        <v>7</v>
      </c>
      <c r="G19" s="18" t="s">
        <v>8</v>
      </c>
      <c r="H19" s="18" t="s">
        <v>9</v>
      </c>
      <c r="I19" s="56" t="s">
        <v>205</v>
      </c>
      <c r="J19" s="18" t="s">
        <v>10</v>
      </c>
      <c r="K19" s="18" t="s">
        <v>11</v>
      </c>
      <c r="L19" s="18" t="s">
        <v>154</v>
      </c>
    </row>
    <row r="20" spans="1:12" x14ac:dyDescent="0.25">
      <c r="A20" s="42" t="s">
        <v>13</v>
      </c>
      <c r="B20" s="42"/>
      <c r="C20" s="40" t="s">
        <v>157</v>
      </c>
      <c r="D20" s="49" t="s">
        <v>162</v>
      </c>
      <c r="E20" s="42" t="s">
        <v>16</v>
      </c>
      <c r="F20" s="53">
        <v>120</v>
      </c>
      <c r="G20" s="40"/>
      <c r="H20" s="42">
        <f>F20*G20</f>
        <v>0</v>
      </c>
      <c r="I20" s="45"/>
      <c r="J20" s="42">
        <f>H20*I20</f>
        <v>0</v>
      </c>
      <c r="K20" s="42">
        <f>L20/F20</f>
        <v>0</v>
      </c>
      <c r="L20" s="42">
        <f>H20+J20</f>
        <v>0</v>
      </c>
    </row>
    <row r="21" spans="1:12" x14ac:dyDescent="0.25">
      <c r="A21" s="42" t="s">
        <v>17</v>
      </c>
      <c r="B21" s="42"/>
      <c r="C21" s="40" t="s">
        <v>157</v>
      </c>
      <c r="D21" s="49" t="s">
        <v>167</v>
      </c>
      <c r="E21" s="42" t="s">
        <v>16</v>
      </c>
      <c r="F21" s="53">
        <v>60</v>
      </c>
      <c r="G21" s="40"/>
      <c r="H21" s="42">
        <f t="shared" ref="H21:H26" si="4">F21*G21</f>
        <v>0</v>
      </c>
      <c r="I21" s="45"/>
      <c r="J21" s="42">
        <f t="shared" ref="J21:J26" si="5">H21*I21</f>
        <v>0</v>
      </c>
      <c r="K21" s="42">
        <f t="shared" ref="K21:K26" si="6">L21/F21</f>
        <v>0</v>
      </c>
      <c r="L21" s="42">
        <f t="shared" ref="L21:L26" si="7">H21+J21</f>
        <v>0</v>
      </c>
    </row>
    <row r="22" spans="1:12" x14ac:dyDescent="0.25">
      <c r="A22" s="42" t="s">
        <v>20</v>
      </c>
      <c r="B22" s="42"/>
      <c r="C22" s="40" t="s">
        <v>117</v>
      </c>
      <c r="D22" s="49" t="s">
        <v>167</v>
      </c>
      <c r="E22" s="42" t="s">
        <v>16</v>
      </c>
      <c r="F22" s="53">
        <v>100</v>
      </c>
      <c r="G22" s="40"/>
      <c r="H22" s="42">
        <f t="shared" si="4"/>
        <v>0</v>
      </c>
      <c r="I22" s="45"/>
      <c r="J22" s="42">
        <f t="shared" si="5"/>
        <v>0</v>
      </c>
      <c r="K22" s="42">
        <f t="shared" si="6"/>
        <v>0</v>
      </c>
      <c r="L22" s="42">
        <f t="shared" si="7"/>
        <v>0</v>
      </c>
    </row>
    <row r="23" spans="1:12" x14ac:dyDescent="0.25">
      <c r="A23" s="42" t="s">
        <v>22</v>
      </c>
      <c r="B23" s="42"/>
      <c r="C23" s="40" t="s">
        <v>117</v>
      </c>
      <c r="D23" s="49" t="s">
        <v>162</v>
      </c>
      <c r="E23" s="42" t="s">
        <v>16</v>
      </c>
      <c r="F23" s="55">
        <v>100</v>
      </c>
      <c r="G23" s="40"/>
      <c r="H23" s="42">
        <f t="shared" si="4"/>
        <v>0</v>
      </c>
      <c r="I23" s="45"/>
      <c r="J23" s="42">
        <f t="shared" si="5"/>
        <v>0</v>
      </c>
      <c r="K23" s="42">
        <f t="shared" si="6"/>
        <v>0</v>
      </c>
      <c r="L23" s="42">
        <f t="shared" si="7"/>
        <v>0</v>
      </c>
    </row>
    <row r="24" spans="1:12" x14ac:dyDescent="0.25">
      <c r="A24" s="42" t="s">
        <v>23</v>
      </c>
      <c r="B24" s="42"/>
      <c r="C24" s="39" t="s">
        <v>111</v>
      </c>
      <c r="D24" s="50" t="s">
        <v>168</v>
      </c>
      <c r="E24" s="42" t="s">
        <v>16</v>
      </c>
      <c r="F24" s="46">
        <v>60</v>
      </c>
      <c r="G24" s="40"/>
      <c r="H24" s="42">
        <f t="shared" si="4"/>
        <v>0</v>
      </c>
      <c r="I24" s="45"/>
      <c r="J24" s="42">
        <f t="shared" si="5"/>
        <v>0</v>
      </c>
      <c r="K24" s="42">
        <f t="shared" si="6"/>
        <v>0</v>
      </c>
      <c r="L24" s="42">
        <f t="shared" si="7"/>
        <v>0</v>
      </c>
    </row>
    <row r="25" spans="1:12" x14ac:dyDescent="0.25">
      <c r="A25" s="42" t="s">
        <v>26</v>
      </c>
      <c r="B25" s="42"/>
      <c r="C25" s="39" t="s">
        <v>114</v>
      </c>
      <c r="D25" s="50" t="s">
        <v>168</v>
      </c>
      <c r="E25" s="42" t="s">
        <v>16</v>
      </c>
      <c r="F25" s="46">
        <v>60</v>
      </c>
      <c r="G25" s="40"/>
      <c r="H25" s="42">
        <f t="shared" si="4"/>
        <v>0</v>
      </c>
      <c r="I25" s="45"/>
      <c r="J25" s="42">
        <f t="shared" si="5"/>
        <v>0</v>
      </c>
      <c r="K25" s="42">
        <f t="shared" si="6"/>
        <v>0</v>
      </c>
      <c r="L25" s="42">
        <f t="shared" si="7"/>
        <v>0</v>
      </c>
    </row>
    <row r="26" spans="1:12" x14ac:dyDescent="0.25">
      <c r="A26" s="42" t="s">
        <v>29</v>
      </c>
      <c r="B26" s="42"/>
      <c r="C26" s="39">
        <v>0</v>
      </c>
      <c r="D26" s="50" t="s">
        <v>169</v>
      </c>
      <c r="E26" s="42" t="s">
        <v>16</v>
      </c>
      <c r="F26" s="46">
        <v>60</v>
      </c>
      <c r="G26" s="40"/>
      <c r="H26" s="42">
        <f t="shared" si="4"/>
        <v>0</v>
      </c>
      <c r="I26" s="45"/>
      <c r="J26" s="42">
        <f t="shared" si="5"/>
        <v>0</v>
      </c>
      <c r="K26" s="42">
        <f t="shared" si="6"/>
        <v>0</v>
      </c>
      <c r="L26" s="42">
        <f t="shared" si="7"/>
        <v>0</v>
      </c>
    </row>
    <row r="27" spans="1:12" s="17" customFormat="1" ht="18.75" customHeight="1" x14ac:dyDescent="0.25">
      <c r="A27" s="89" t="s">
        <v>35</v>
      </c>
      <c r="B27" s="90"/>
      <c r="C27" s="90"/>
      <c r="D27" s="90"/>
      <c r="E27" s="90"/>
      <c r="F27" s="90"/>
      <c r="G27" s="91"/>
      <c r="H27" s="44">
        <f>SUM(H20:H26)</f>
        <v>0</v>
      </c>
      <c r="I27" s="57"/>
      <c r="J27" s="44">
        <f>SUM(J20:J26)</f>
        <v>0</v>
      </c>
      <c r="K27" s="44"/>
      <c r="L27" s="44">
        <f>SUM(L20:L26)</f>
        <v>0</v>
      </c>
    </row>
    <row r="28" spans="1:12" ht="67.5" customHeight="1" x14ac:dyDescent="0.25">
      <c r="A28" s="83" t="s">
        <v>221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s="17" customFormat="1" ht="38.85" customHeight="1" x14ac:dyDescent="0.25">
      <c r="A29" s="18" t="s">
        <v>2</v>
      </c>
      <c r="B29" s="18" t="s">
        <v>3</v>
      </c>
      <c r="C29" s="18" t="s">
        <v>4</v>
      </c>
      <c r="D29" s="48" t="s">
        <v>5</v>
      </c>
      <c r="E29" s="18" t="s">
        <v>6</v>
      </c>
      <c r="F29" s="19" t="s">
        <v>7</v>
      </c>
      <c r="G29" s="18" t="s">
        <v>8</v>
      </c>
      <c r="H29" s="18" t="s">
        <v>9</v>
      </c>
      <c r="I29" s="56" t="s">
        <v>205</v>
      </c>
      <c r="J29" s="18" t="s">
        <v>10</v>
      </c>
      <c r="K29" s="18" t="s">
        <v>11</v>
      </c>
      <c r="L29" s="18" t="s">
        <v>154</v>
      </c>
    </row>
    <row r="30" spans="1:12" ht="24" x14ac:dyDescent="0.25">
      <c r="A30" s="39" t="s">
        <v>13</v>
      </c>
      <c r="B30" s="39"/>
      <c r="C30" s="40" t="s">
        <v>170</v>
      </c>
      <c r="D30" s="50" t="s">
        <v>171</v>
      </c>
      <c r="E30" s="39" t="s">
        <v>16</v>
      </c>
      <c r="F30" s="53">
        <v>12</v>
      </c>
      <c r="G30" s="40"/>
      <c r="H30" s="39">
        <f>F30*G30</f>
        <v>0</v>
      </c>
      <c r="I30" s="41"/>
      <c r="J30" s="39">
        <f>H30*I30</f>
        <v>0</v>
      </c>
      <c r="K30" s="39">
        <f>L30/F30</f>
        <v>0</v>
      </c>
      <c r="L30" s="39">
        <f>H30+J30</f>
        <v>0</v>
      </c>
    </row>
    <row r="31" spans="1:12" ht="24" x14ac:dyDescent="0.25">
      <c r="A31" s="39" t="s">
        <v>17</v>
      </c>
      <c r="B31" s="39"/>
      <c r="C31" s="40" t="s">
        <v>172</v>
      </c>
      <c r="D31" s="50" t="s">
        <v>173</v>
      </c>
      <c r="E31" s="39" t="s">
        <v>16</v>
      </c>
      <c r="F31" s="53">
        <v>12</v>
      </c>
      <c r="G31" s="40"/>
      <c r="H31" s="39">
        <f t="shared" ref="H31:H49" si="8">F31*G31</f>
        <v>0</v>
      </c>
      <c r="I31" s="41"/>
      <c r="J31" s="39">
        <f t="shared" ref="J31:J49" si="9">H31*I31</f>
        <v>0</v>
      </c>
      <c r="K31" s="39">
        <f t="shared" ref="K31:K49" si="10">L31/F31</f>
        <v>0</v>
      </c>
      <c r="L31" s="39">
        <f t="shared" ref="L31:L49" si="11">H31+J31</f>
        <v>0</v>
      </c>
    </row>
    <row r="32" spans="1:12" x14ac:dyDescent="0.25">
      <c r="A32" s="39" t="s">
        <v>20</v>
      </c>
      <c r="B32" s="39"/>
      <c r="C32" s="40" t="s">
        <v>155</v>
      </c>
      <c r="D32" s="49" t="s">
        <v>174</v>
      </c>
      <c r="E32" s="39" t="s">
        <v>16</v>
      </c>
      <c r="F32" s="53">
        <v>24</v>
      </c>
      <c r="G32" s="40"/>
      <c r="H32" s="39">
        <f t="shared" si="8"/>
        <v>0</v>
      </c>
      <c r="I32" s="41"/>
      <c r="J32" s="39">
        <f t="shared" si="9"/>
        <v>0</v>
      </c>
      <c r="K32" s="39">
        <f t="shared" si="10"/>
        <v>0</v>
      </c>
      <c r="L32" s="39">
        <f t="shared" si="11"/>
        <v>0</v>
      </c>
    </row>
    <row r="33" spans="1:12" x14ac:dyDescent="0.25">
      <c r="A33" s="39" t="s">
        <v>22</v>
      </c>
      <c r="B33" s="39"/>
      <c r="C33" s="40" t="s">
        <v>157</v>
      </c>
      <c r="D33" s="49" t="s">
        <v>174</v>
      </c>
      <c r="E33" s="39" t="s">
        <v>16</v>
      </c>
      <c r="F33" s="55">
        <v>48</v>
      </c>
      <c r="G33" s="52"/>
      <c r="H33" s="39">
        <f t="shared" si="8"/>
        <v>0</v>
      </c>
      <c r="I33" s="41"/>
      <c r="J33" s="39">
        <f t="shared" si="9"/>
        <v>0</v>
      </c>
      <c r="K33" s="39">
        <f t="shared" si="10"/>
        <v>0</v>
      </c>
      <c r="L33" s="39">
        <f t="shared" si="11"/>
        <v>0</v>
      </c>
    </row>
    <row r="34" spans="1:12" x14ac:dyDescent="0.25">
      <c r="A34" s="39" t="s">
        <v>23</v>
      </c>
      <c r="B34" s="39"/>
      <c r="C34" s="39" t="s">
        <v>157</v>
      </c>
      <c r="D34" s="50" t="s">
        <v>175</v>
      </c>
      <c r="E34" s="39" t="s">
        <v>16</v>
      </c>
      <c r="F34" s="46">
        <v>48</v>
      </c>
      <c r="G34" s="40"/>
      <c r="H34" s="39">
        <f t="shared" si="8"/>
        <v>0</v>
      </c>
      <c r="I34" s="41"/>
      <c r="J34" s="39">
        <f t="shared" si="9"/>
        <v>0</v>
      </c>
      <c r="K34" s="39">
        <f t="shared" si="10"/>
        <v>0</v>
      </c>
      <c r="L34" s="39">
        <f t="shared" si="11"/>
        <v>0</v>
      </c>
    </row>
    <row r="35" spans="1:12" x14ac:dyDescent="0.25">
      <c r="A35" s="39" t="s">
        <v>26</v>
      </c>
      <c r="B35" s="39"/>
      <c r="C35" s="39" t="s">
        <v>117</v>
      </c>
      <c r="D35" s="50" t="s">
        <v>176</v>
      </c>
      <c r="E35" s="39" t="s">
        <v>16</v>
      </c>
      <c r="F35" s="46">
        <v>72</v>
      </c>
      <c r="G35" s="40"/>
      <c r="H35" s="39">
        <f t="shared" si="8"/>
        <v>0</v>
      </c>
      <c r="I35" s="41"/>
      <c r="J35" s="39">
        <f t="shared" si="9"/>
        <v>0</v>
      </c>
      <c r="K35" s="39">
        <f t="shared" si="10"/>
        <v>0</v>
      </c>
      <c r="L35" s="39">
        <f t="shared" si="11"/>
        <v>0</v>
      </c>
    </row>
    <row r="36" spans="1:12" x14ac:dyDescent="0.25">
      <c r="A36" s="39" t="s">
        <v>29</v>
      </c>
      <c r="B36" s="39"/>
      <c r="C36" s="39" t="s">
        <v>111</v>
      </c>
      <c r="D36" s="50" t="s">
        <v>176</v>
      </c>
      <c r="E36" s="39" t="s">
        <v>16</v>
      </c>
      <c r="F36" s="46">
        <v>84</v>
      </c>
      <c r="G36" s="40"/>
      <c r="H36" s="39">
        <f t="shared" si="8"/>
        <v>0</v>
      </c>
      <c r="I36" s="41"/>
      <c r="J36" s="39">
        <f t="shared" si="9"/>
        <v>0</v>
      </c>
      <c r="K36" s="39">
        <f t="shared" si="10"/>
        <v>0</v>
      </c>
      <c r="L36" s="39">
        <f t="shared" si="11"/>
        <v>0</v>
      </c>
    </row>
    <row r="37" spans="1:12" x14ac:dyDescent="0.25">
      <c r="A37" s="39" t="s">
        <v>31</v>
      </c>
      <c r="B37" s="39"/>
      <c r="C37" s="39" t="s">
        <v>111</v>
      </c>
      <c r="D37" s="50" t="s">
        <v>177</v>
      </c>
      <c r="E37" s="39" t="s">
        <v>16</v>
      </c>
      <c r="F37" s="46">
        <v>84</v>
      </c>
      <c r="G37" s="40"/>
      <c r="H37" s="39">
        <f t="shared" si="8"/>
        <v>0</v>
      </c>
      <c r="I37" s="41"/>
      <c r="J37" s="39">
        <f t="shared" si="9"/>
        <v>0</v>
      </c>
      <c r="K37" s="39">
        <f t="shared" si="10"/>
        <v>0</v>
      </c>
      <c r="L37" s="39">
        <f t="shared" si="11"/>
        <v>0</v>
      </c>
    </row>
    <row r="38" spans="1:12" x14ac:dyDescent="0.25">
      <c r="A38" s="39" t="s">
        <v>33</v>
      </c>
      <c r="B38" s="39"/>
      <c r="C38" s="39" t="s">
        <v>114</v>
      </c>
      <c r="D38" s="50" t="s">
        <v>178</v>
      </c>
      <c r="E38" s="39" t="s">
        <v>16</v>
      </c>
      <c r="F38" s="46">
        <v>84</v>
      </c>
      <c r="G38" s="40"/>
      <c r="H38" s="39">
        <f t="shared" si="8"/>
        <v>0</v>
      </c>
      <c r="I38" s="41"/>
      <c r="J38" s="39">
        <f t="shared" si="9"/>
        <v>0</v>
      </c>
      <c r="K38" s="39">
        <f t="shared" si="10"/>
        <v>0</v>
      </c>
      <c r="L38" s="39">
        <f t="shared" si="11"/>
        <v>0</v>
      </c>
    </row>
    <row r="39" spans="1:12" x14ac:dyDescent="0.25">
      <c r="A39" s="39" t="s">
        <v>49</v>
      </c>
      <c r="B39" s="39"/>
      <c r="C39" s="39" t="s">
        <v>114</v>
      </c>
      <c r="D39" s="50" t="s">
        <v>179</v>
      </c>
      <c r="E39" s="39" t="s">
        <v>16</v>
      </c>
      <c r="F39" s="46">
        <v>72</v>
      </c>
      <c r="G39" s="40"/>
      <c r="H39" s="39">
        <f t="shared" si="8"/>
        <v>0</v>
      </c>
      <c r="I39" s="41"/>
      <c r="J39" s="39">
        <f t="shared" si="9"/>
        <v>0</v>
      </c>
      <c r="K39" s="39">
        <f t="shared" si="10"/>
        <v>0</v>
      </c>
      <c r="L39" s="39">
        <f t="shared" si="11"/>
        <v>0</v>
      </c>
    </row>
    <row r="40" spans="1:12" x14ac:dyDescent="0.25">
      <c r="A40" s="39" t="s">
        <v>51</v>
      </c>
      <c r="B40" s="39"/>
      <c r="C40" s="46">
        <v>1</v>
      </c>
      <c r="D40" s="50" t="s">
        <v>180</v>
      </c>
      <c r="E40" s="39" t="s">
        <v>16</v>
      </c>
      <c r="F40" s="46">
        <v>72</v>
      </c>
      <c r="G40" s="40"/>
      <c r="H40" s="39">
        <f t="shared" si="8"/>
        <v>0</v>
      </c>
      <c r="I40" s="41"/>
      <c r="J40" s="39">
        <f t="shared" si="9"/>
        <v>0</v>
      </c>
      <c r="K40" s="39">
        <f t="shared" si="10"/>
        <v>0</v>
      </c>
      <c r="L40" s="39">
        <f t="shared" si="11"/>
        <v>0</v>
      </c>
    </row>
    <row r="41" spans="1:12" x14ac:dyDescent="0.25">
      <c r="A41" s="39" t="s">
        <v>53</v>
      </c>
      <c r="B41" s="39"/>
      <c r="C41" s="46">
        <v>1</v>
      </c>
      <c r="D41" s="50" t="s">
        <v>179</v>
      </c>
      <c r="E41" s="39" t="s">
        <v>16</v>
      </c>
      <c r="F41" s="46">
        <v>72</v>
      </c>
      <c r="G41" s="39"/>
      <c r="H41" s="39">
        <f t="shared" si="8"/>
        <v>0</v>
      </c>
      <c r="I41" s="41"/>
      <c r="J41" s="39">
        <f t="shared" si="9"/>
        <v>0</v>
      </c>
      <c r="K41" s="39">
        <f t="shared" si="10"/>
        <v>0</v>
      </c>
      <c r="L41" s="39">
        <f t="shared" si="11"/>
        <v>0</v>
      </c>
    </row>
    <row r="42" spans="1:12" x14ac:dyDescent="0.25">
      <c r="A42" s="39" t="s">
        <v>54</v>
      </c>
      <c r="B42" s="39"/>
      <c r="C42" s="46">
        <v>2</v>
      </c>
      <c r="D42" s="50" t="s">
        <v>180</v>
      </c>
      <c r="E42" s="39" t="s">
        <v>16</v>
      </c>
      <c r="F42" s="46">
        <v>48</v>
      </c>
      <c r="G42" s="39"/>
      <c r="H42" s="39">
        <f t="shared" si="8"/>
        <v>0</v>
      </c>
      <c r="I42" s="41"/>
      <c r="J42" s="39">
        <f t="shared" si="9"/>
        <v>0</v>
      </c>
      <c r="K42" s="39">
        <f t="shared" si="10"/>
        <v>0</v>
      </c>
      <c r="L42" s="39">
        <f t="shared" si="11"/>
        <v>0</v>
      </c>
    </row>
    <row r="43" spans="1:12" x14ac:dyDescent="0.25">
      <c r="A43" s="39" t="s">
        <v>56</v>
      </c>
      <c r="B43" s="39"/>
      <c r="C43" s="46" t="s">
        <v>114</v>
      </c>
      <c r="D43" s="50" t="s">
        <v>181</v>
      </c>
      <c r="E43" s="39" t="s">
        <v>16</v>
      </c>
      <c r="F43" s="46">
        <v>24</v>
      </c>
      <c r="G43" s="39"/>
      <c r="H43" s="39">
        <f t="shared" si="8"/>
        <v>0</v>
      </c>
      <c r="I43" s="41"/>
      <c r="J43" s="39">
        <f t="shared" si="9"/>
        <v>0</v>
      </c>
      <c r="K43" s="39">
        <f t="shared" si="10"/>
        <v>0</v>
      </c>
      <c r="L43" s="39">
        <f t="shared" si="11"/>
        <v>0</v>
      </c>
    </row>
    <row r="44" spans="1:12" x14ac:dyDescent="0.25">
      <c r="A44" s="39" t="s">
        <v>57</v>
      </c>
      <c r="B44" s="39"/>
      <c r="C44" s="46" t="s">
        <v>111</v>
      </c>
      <c r="D44" s="50" t="s">
        <v>162</v>
      </c>
      <c r="E44" s="39" t="s">
        <v>16</v>
      </c>
      <c r="F44" s="46">
        <v>48</v>
      </c>
      <c r="G44" s="39"/>
      <c r="H44" s="39">
        <f t="shared" si="8"/>
        <v>0</v>
      </c>
      <c r="I44" s="41"/>
      <c r="J44" s="39">
        <f t="shared" si="9"/>
        <v>0</v>
      </c>
      <c r="K44" s="39">
        <f t="shared" si="10"/>
        <v>0</v>
      </c>
      <c r="L44" s="39">
        <f t="shared" si="11"/>
        <v>0</v>
      </c>
    </row>
    <row r="45" spans="1:12" x14ac:dyDescent="0.25">
      <c r="A45" s="39" t="s">
        <v>58</v>
      </c>
      <c r="B45" s="39"/>
      <c r="C45" s="46" t="s">
        <v>111</v>
      </c>
      <c r="D45" s="50" t="s">
        <v>182</v>
      </c>
      <c r="E45" s="39" t="s">
        <v>16</v>
      </c>
      <c r="F45" s="46">
        <v>48</v>
      </c>
      <c r="G45" s="39"/>
      <c r="H45" s="39">
        <f t="shared" si="8"/>
        <v>0</v>
      </c>
      <c r="I45" s="41"/>
      <c r="J45" s="39">
        <f t="shared" si="9"/>
        <v>0</v>
      </c>
      <c r="K45" s="39">
        <f t="shared" si="10"/>
        <v>0</v>
      </c>
      <c r="L45" s="39">
        <f t="shared" si="11"/>
        <v>0</v>
      </c>
    </row>
    <row r="46" spans="1:12" x14ac:dyDescent="0.25">
      <c r="A46" s="39" t="s">
        <v>60</v>
      </c>
      <c r="B46" s="39"/>
      <c r="C46" s="46" t="s">
        <v>117</v>
      </c>
      <c r="D46" s="50" t="s">
        <v>175</v>
      </c>
      <c r="E46" s="39" t="s">
        <v>16</v>
      </c>
      <c r="F46" s="46">
        <v>60</v>
      </c>
      <c r="G46" s="39"/>
      <c r="H46" s="39">
        <f t="shared" si="8"/>
        <v>0</v>
      </c>
      <c r="I46" s="41"/>
      <c r="J46" s="39">
        <f t="shared" si="9"/>
        <v>0</v>
      </c>
      <c r="K46" s="39">
        <f t="shared" si="10"/>
        <v>0</v>
      </c>
      <c r="L46" s="39">
        <f t="shared" si="11"/>
        <v>0</v>
      </c>
    </row>
    <row r="47" spans="1:12" x14ac:dyDescent="0.25">
      <c r="A47" s="39" t="s">
        <v>62</v>
      </c>
      <c r="B47" s="39"/>
      <c r="C47" s="46" t="s">
        <v>117</v>
      </c>
      <c r="D47" s="50" t="s">
        <v>183</v>
      </c>
      <c r="E47" s="39" t="s">
        <v>16</v>
      </c>
      <c r="F47" s="46">
        <v>24</v>
      </c>
      <c r="G47" s="39"/>
      <c r="H47" s="39">
        <f t="shared" si="8"/>
        <v>0</v>
      </c>
      <c r="I47" s="41"/>
      <c r="J47" s="39">
        <f t="shared" si="9"/>
        <v>0</v>
      </c>
      <c r="K47" s="39">
        <f t="shared" si="10"/>
        <v>0</v>
      </c>
      <c r="L47" s="39">
        <f t="shared" si="11"/>
        <v>0</v>
      </c>
    </row>
    <row r="48" spans="1:12" x14ac:dyDescent="0.25">
      <c r="A48" s="39" t="s">
        <v>64</v>
      </c>
      <c r="B48" s="39"/>
      <c r="C48" s="46" t="s">
        <v>111</v>
      </c>
      <c r="D48" s="50" t="s">
        <v>166</v>
      </c>
      <c r="E48" s="39" t="s">
        <v>16</v>
      </c>
      <c r="F48" s="46">
        <v>60</v>
      </c>
      <c r="G48" s="39"/>
      <c r="H48" s="39">
        <f t="shared" si="8"/>
        <v>0</v>
      </c>
      <c r="I48" s="41"/>
      <c r="J48" s="39">
        <f t="shared" si="9"/>
        <v>0</v>
      </c>
      <c r="K48" s="39">
        <f t="shared" si="10"/>
        <v>0</v>
      </c>
      <c r="L48" s="39">
        <f t="shared" si="11"/>
        <v>0</v>
      </c>
    </row>
    <row r="49" spans="1:12" x14ac:dyDescent="0.25">
      <c r="A49" s="39" t="s">
        <v>66</v>
      </c>
      <c r="B49" s="39"/>
      <c r="C49" s="46" t="s">
        <v>111</v>
      </c>
      <c r="D49" s="50" t="s">
        <v>184</v>
      </c>
      <c r="E49" s="39" t="s">
        <v>16</v>
      </c>
      <c r="F49" s="46">
        <v>12</v>
      </c>
      <c r="G49" s="39"/>
      <c r="H49" s="39">
        <f t="shared" si="8"/>
        <v>0</v>
      </c>
      <c r="I49" s="41"/>
      <c r="J49" s="39">
        <f t="shared" si="9"/>
        <v>0</v>
      </c>
      <c r="K49" s="39">
        <f t="shared" si="10"/>
        <v>0</v>
      </c>
      <c r="L49" s="39">
        <f t="shared" si="11"/>
        <v>0</v>
      </c>
    </row>
    <row r="50" spans="1:12" s="17" customFormat="1" ht="18.75" customHeight="1" x14ac:dyDescent="0.25">
      <c r="A50" s="84" t="s">
        <v>35</v>
      </c>
      <c r="B50" s="85"/>
      <c r="C50" s="85"/>
      <c r="D50" s="85"/>
      <c r="E50" s="85"/>
      <c r="F50" s="85"/>
      <c r="G50" s="86"/>
      <c r="H50" s="18">
        <f>SUM(H30:H49)</f>
        <v>0</v>
      </c>
      <c r="I50" s="56"/>
      <c r="J50" s="18">
        <f>SUM(J30:J49)</f>
        <v>0</v>
      </c>
      <c r="K50" s="18"/>
      <c r="L50" s="18">
        <f>SUM(L30:L49)</f>
        <v>0</v>
      </c>
    </row>
    <row r="51" spans="1:12" s="17" customFormat="1" ht="59.25" customHeight="1" x14ac:dyDescent="0.25">
      <c r="A51" s="83" t="s">
        <v>222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ht="35.1" customHeight="1" x14ac:dyDescent="0.25">
      <c r="A52" s="18" t="s">
        <v>2</v>
      </c>
      <c r="B52" s="18" t="s">
        <v>3</v>
      </c>
      <c r="C52" s="18" t="s">
        <v>4</v>
      </c>
      <c r="D52" s="48" t="s">
        <v>5</v>
      </c>
      <c r="E52" s="18" t="s">
        <v>6</v>
      </c>
      <c r="F52" s="19" t="s">
        <v>7</v>
      </c>
      <c r="G52" s="18" t="s">
        <v>8</v>
      </c>
      <c r="H52" s="18" t="s">
        <v>9</v>
      </c>
      <c r="I52" s="56" t="s">
        <v>205</v>
      </c>
      <c r="J52" s="18" t="s">
        <v>10</v>
      </c>
      <c r="K52" s="18" t="s">
        <v>11</v>
      </c>
      <c r="L52" s="18" t="s">
        <v>154</v>
      </c>
    </row>
    <row r="53" spans="1:12" x14ac:dyDescent="0.25">
      <c r="A53" s="39" t="s">
        <v>13</v>
      </c>
      <c r="B53" s="39"/>
      <c r="C53" s="40" t="s">
        <v>117</v>
      </c>
      <c r="D53" s="50" t="s">
        <v>177</v>
      </c>
      <c r="E53" s="39" t="s">
        <v>16</v>
      </c>
      <c r="F53" s="53">
        <v>48</v>
      </c>
      <c r="G53" s="40"/>
      <c r="H53" s="39">
        <f>F53*G53</f>
        <v>0</v>
      </c>
      <c r="I53" s="41"/>
      <c r="J53" s="39">
        <f>H53*I53</f>
        <v>0</v>
      </c>
      <c r="K53" s="39">
        <f>L53/F53</f>
        <v>0</v>
      </c>
      <c r="L53" s="39">
        <f>H53+J53</f>
        <v>0</v>
      </c>
    </row>
    <row r="54" spans="1:12" x14ac:dyDescent="0.25">
      <c r="A54" s="39" t="s">
        <v>17</v>
      </c>
      <c r="B54" s="39"/>
      <c r="C54" s="40" t="s">
        <v>111</v>
      </c>
      <c r="D54" s="50" t="s">
        <v>177</v>
      </c>
      <c r="E54" s="39" t="s">
        <v>16</v>
      </c>
      <c r="F54" s="53">
        <v>48</v>
      </c>
      <c r="G54" s="40"/>
      <c r="H54" s="39">
        <f t="shared" ref="H54:H64" si="12">F54*G54</f>
        <v>0</v>
      </c>
      <c r="I54" s="41"/>
      <c r="J54" s="39">
        <f t="shared" ref="J54:J64" si="13">H54*I54</f>
        <v>0</v>
      </c>
      <c r="K54" s="39">
        <f t="shared" ref="K54:K64" si="14">L54/F54</f>
        <v>0</v>
      </c>
      <c r="L54" s="39">
        <f t="shared" ref="L54:L64" si="15">H54+J54</f>
        <v>0</v>
      </c>
    </row>
    <row r="55" spans="1:12" x14ac:dyDescent="0.25">
      <c r="A55" s="39" t="s">
        <v>20</v>
      </c>
      <c r="B55" s="39"/>
      <c r="C55" s="40" t="s">
        <v>114</v>
      </c>
      <c r="D55" s="49" t="s">
        <v>177</v>
      </c>
      <c r="E55" s="39" t="s">
        <v>16</v>
      </c>
      <c r="F55" s="53">
        <v>24</v>
      </c>
      <c r="G55" s="40"/>
      <c r="H55" s="39">
        <f t="shared" si="12"/>
        <v>0</v>
      </c>
      <c r="I55" s="41"/>
      <c r="J55" s="39">
        <f t="shared" si="13"/>
        <v>0</v>
      </c>
      <c r="K55" s="39">
        <f t="shared" si="14"/>
        <v>0</v>
      </c>
      <c r="L55" s="39">
        <f t="shared" si="15"/>
        <v>0</v>
      </c>
    </row>
    <row r="56" spans="1:12" ht="24" x14ac:dyDescent="0.25">
      <c r="A56" s="39" t="s">
        <v>22</v>
      </c>
      <c r="B56" s="39"/>
      <c r="C56" s="40" t="s">
        <v>114</v>
      </c>
      <c r="D56" s="49" t="s">
        <v>185</v>
      </c>
      <c r="E56" s="39" t="s">
        <v>16</v>
      </c>
      <c r="F56" s="55">
        <v>24</v>
      </c>
      <c r="G56" s="52"/>
      <c r="H56" s="39">
        <f t="shared" si="12"/>
        <v>0</v>
      </c>
      <c r="I56" s="41"/>
      <c r="J56" s="39">
        <f t="shared" si="13"/>
        <v>0</v>
      </c>
      <c r="K56" s="39">
        <f t="shared" si="14"/>
        <v>0</v>
      </c>
      <c r="L56" s="39">
        <f t="shared" si="15"/>
        <v>0</v>
      </c>
    </row>
    <row r="57" spans="1:12" ht="24" x14ac:dyDescent="0.25">
      <c r="A57" s="39" t="s">
        <v>23</v>
      </c>
      <c r="B57" s="39"/>
      <c r="C57" s="39" t="s">
        <v>111</v>
      </c>
      <c r="D57" s="50" t="s">
        <v>186</v>
      </c>
      <c r="E57" s="39" t="s">
        <v>16</v>
      </c>
      <c r="F57" s="46">
        <v>12</v>
      </c>
      <c r="G57" s="40"/>
      <c r="H57" s="39">
        <f t="shared" si="12"/>
        <v>0</v>
      </c>
      <c r="I57" s="41"/>
      <c r="J57" s="39">
        <f t="shared" si="13"/>
        <v>0</v>
      </c>
      <c r="K57" s="39">
        <f t="shared" si="14"/>
        <v>0</v>
      </c>
      <c r="L57" s="39">
        <f t="shared" si="15"/>
        <v>0</v>
      </c>
    </row>
    <row r="58" spans="1:12" x14ac:dyDescent="0.25">
      <c r="A58" s="39" t="s">
        <v>26</v>
      </c>
      <c r="B58" s="39"/>
      <c r="C58" s="46">
        <v>1</v>
      </c>
      <c r="D58" s="50" t="s">
        <v>187</v>
      </c>
      <c r="E58" s="39" t="s">
        <v>16</v>
      </c>
      <c r="F58" s="46">
        <v>36</v>
      </c>
      <c r="G58" s="40"/>
      <c r="H58" s="39">
        <f t="shared" si="12"/>
        <v>0</v>
      </c>
      <c r="I58" s="41"/>
      <c r="J58" s="39">
        <f t="shared" si="13"/>
        <v>0</v>
      </c>
      <c r="K58" s="39">
        <f t="shared" si="14"/>
        <v>0</v>
      </c>
      <c r="L58" s="39">
        <f t="shared" si="15"/>
        <v>0</v>
      </c>
    </row>
    <row r="59" spans="1:12" x14ac:dyDescent="0.25">
      <c r="A59" s="39" t="s">
        <v>29</v>
      </c>
      <c r="B59" s="47"/>
      <c r="C59" s="46">
        <v>2</v>
      </c>
      <c r="D59" s="50" t="s">
        <v>187</v>
      </c>
      <c r="E59" s="39" t="s">
        <v>16</v>
      </c>
      <c r="F59" s="46">
        <v>36</v>
      </c>
      <c r="G59" s="40"/>
      <c r="H59" s="39">
        <f t="shared" si="12"/>
        <v>0</v>
      </c>
      <c r="I59" s="41"/>
      <c r="J59" s="39">
        <f t="shared" si="13"/>
        <v>0</v>
      </c>
      <c r="K59" s="39">
        <f t="shared" si="14"/>
        <v>0</v>
      </c>
      <c r="L59" s="39">
        <f t="shared" si="15"/>
        <v>0</v>
      </c>
    </row>
    <row r="60" spans="1:12" x14ac:dyDescent="0.25">
      <c r="A60" s="39" t="s">
        <v>31</v>
      </c>
      <c r="B60" s="39"/>
      <c r="C60" s="46">
        <v>0</v>
      </c>
      <c r="D60" s="50" t="s">
        <v>188</v>
      </c>
      <c r="E60" s="39" t="s">
        <v>16</v>
      </c>
      <c r="F60" s="46">
        <v>36</v>
      </c>
      <c r="G60" s="40"/>
      <c r="H60" s="39">
        <f t="shared" si="12"/>
        <v>0</v>
      </c>
      <c r="I60" s="41"/>
      <c r="J60" s="39">
        <f t="shared" si="13"/>
        <v>0</v>
      </c>
      <c r="K60" s="39">
        <f t="shared" si="14"/>
        <v>0</v>
      </c>
      <c r="L60" s="39">
        <f t="shared" si="15"/>
        <v>0</v>
      </c>
    </row>
    <row r="61" spans="1:12" x14ac:dyDescent="0.25">
      <c r="A61" s="39" t="s">
        <v>33</v>
      </c>
      <c r="B61" s="39"/>
      <c r="C61" s="46">
        <v>0</v>
      </c>
      <c r="D61" s="50" t="s">
        <v>189</v>
      </c>
      <c r="E61" s="39" t="s">
        <v>16</v>
      </c>
      <c r="F61" s="46">
        <v>36</v>
      </c>
      <c r="G61" s="40"/>
      <c r="H61" s="39">
        <f t="shared" si="12"/>
        <v>0</v>
      </c>
      <c r="I61" s="41"/>
      <c r="J61" s="39">
        <f t="shared" si="13"/>
        <v>0</v>
      </c>
      <c r="K61" s="39">
        <f t="shared" si="14"/>
        <v>0</v>
      </c>
      <c r="L61" s="39">
        <f t="shared" si="15"/>
        <v>0</v>
      </c>
    </row>
    <row r="62" spans="1:12" x14ac:dyDescent="0.25">
      <c r="A62" s="39" t="s">
        <v>49</v>
      </c>
      <c r="B62" s="39"/>
      <c r="C62" s="39" t="s">
        <v>114</v>
      </c>
      <c r="D62" s="59" t="s">
        <v>190</v>
      </c>
      <c r="E62" s="39" t="s">
        <v>16</v>
      </c>
      <c r="F62" s="46">
        <v>12</v>
      </c>
      <c r="G62" s="40"/>
      <c r="H62" s="39">
        <f t="shared" si="12"/>
        <v>0</v>
      </c>
      <c r="I62" s="41"/>
      <c r="J62" s="39">
        <f t="shared" si="13"/>
        <v>0</v>
      </c>
      <c r="K62" s="39">
        <f t="shared" si="14"/>
        <v>0</v>
      </c>
      <c r="L62" s="39">
        <f t="shared" si="15"/>
        <v>0</v>
      </c>
    </row>
    <row r="63" spans="1:12" x14ac:dyDescent="0.25">
      <c r="A63" s="39" t="s">
        <v>51</v>
      </c>
      <c r="B63" s="39"/>
      <c r="C63" s="46">
        <v>0</v>
      </c>
      <c r="D63" s="59" t="s">
        <v>190</v>
      </c>
      <c r="E63" s="39" t="s">
        <v>16</v>
      </c>
      <c r="F63" s="46">
        <v>12</v>
      </c>
      <c r="G63" s="40"/>
      <c r="H63" s="39">
        <f t="shared" si="12"/>
        <v>0</v>
      </c>
      <c r="I63" s="41"/>
      <c r="J63" s="39">
        <f t="shared" si="13"/>
        <v>0</v>
      </c>
      <c r="K63" s="39">
        <f t="shared" si="14"/>
        <v>0</v>
      </c>
      <c r="L63" s="39">
        <f t="shared" si="15"/>
        <v>0</v>
      </c>
    </row>
    <row r="64" spans="1:12" x14ac:dyDescent="0.25">
      <c r="A64" s="39" t="s">
        <v>53</v>
      </c>
      <c r="B64" s="39"/>
      <c r="C64" s="39" t="s">
        <v>117</v>
      </c>
      <c r="D64" s="50" t="s">
        <v>191</v>
      </c>
      <c r="E64" s="39" t="s">
        <v>16</v>
      </c>
      <c r="F64" s="46">
        <v>120</v>
      </c>
      <c r="G64" s="40"/>
      <c r="H64" s="39">
        <f t="shared" si="12"/>
        <v>0</v>
      </c>
      <c r="I64" s="41"/>
      <c r="J64" s="39">
        <f t="shared" si="13"/>
        <v>0</v>
      </c>
      <c r="K64" s="39">
        <f t="shared" si="14"/>
        <v>0</v>
      </c>
      <c r="L64" s="39">
        <f t="shared" si="15"/>
        <v>0</v>
      </c>
    </row>
    <row r="65" spans="1:12" s="17" customFormat="1" ht="18.75" customHeight="1" x14ac:dyDescent="0.25">
      <c r="A65" s="84" t="s">
        <v>35</v>
      </c>
      <c r="B65" s="85"/>
      <c r="C65" s="85"/>
      <c r="D65" s="85"/>
      <c r="E65" s="85"/>
      <c r="F65" s="85"/>
      <c r="G65" s="86"/>
      <c r="H65" s="18">
        <f>SUM(H53:H64)</f>
        <v>0</v>
      </c>
      <c r="I65" s="56"/>
      <c r="J65" s="18">
        <f>SUM(J53:J64)</f>
        <v>0</v>
      </c>
      <c r="K65" s="18"/>
      <c r="L65" s="18">
        <f>SUM(L53:L64)</f>
        <v>0</v>
      </c>
    </row>
    <row r="66" spans="1:12" s="17" customFormat="1" ht="54.75" customHeight="1" x14ac:dyDescent="0.25">
      <c r="A66" s="83" t="s">
        <v>223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</row>
    <row r="67" spans="1:12" ht="36.6" customHeight="1" x14ac:dyDescent="0.25">
      <c r="A67" s="18" t="s">
        <v>2</v>
      </c>
      <c r="B67" s="18" t="s">
        <v>3</v>
      </c>
      <c r="C67" s="18" t="s">
        <v>4</v>
      </c>
      <c r="D67" s="48" t="s">
        <v>5</v>
      </c>
      <c r="E67" s="18" t="s">
        <v>6</v>
      </c>
      <c r="F67" s="19" t="s">
        <v>7</v>
      </c>
      <c r="G67" s="18" t="s">
        <v>8</v>
      </c>
      <c r="H67" s="18" t="s">
        <v>9</v>
      </c>
      <c r="I67" s="56" t="s">
        <v>205</v>
      </c>
      <c r="J67" s="18" t="s">
        <v>10</v>
      </c>
      <c r="K67" s="18" t="s">
        <v>11</v>
      </c>
      <c r="L67" s="18" t="s">
        <v>154</v>
      </c>
    </row>
    <row r="68" spans="1:12" ht="24" x14ac:dyDescent="0.25">
      <c r="A68" s="39" t="s">
        <v>13</v>
      </c>
      <c r="B68" s="39"/>
      <c r="C68" s="40" t="s">
        <v>170</v>
      </c>
      <c r="D68" s="50" t="s">
        <v>192</v>
      </c>
      <c r="E68" s="39" t="s">
        <v>16</v>
      </c>
      <c r="F68" s="53">
        <v>12</v>
      </c>
      <c r="G68" s="40"/>
      <c r="H68" s="39">
        <f>F68*G68</f>
        <v>0</v>
      </c>
      <c r="I68" s="41"/>
      <c r="J68" s="39">
        <f>H68*I68</f>
        <v>0</v>
      </c>
      <c r="K68" s="39">
        <f>L68/F68</f>
        <v>0</v>
      </c>
      <c r="L68" s="39">
        <f>H68+J68</f>
        <v>0</v>
      </c>
    </row>
    <row r="69" spans="1:12" ht="24" x14ac:dyDescent="0.25">
      <c r="A69" s="39" t="s">
        <v>17</v>
      </c>
      <c r="B69" s="39"/>
      <c r="C69" s="40" t="s">
        <v>193</v>
      </c>
      <c r="D69" s="50" t="s">
        <v>192</v>
      </c>
      <c r="E69" s="39" t="s">
        <v>16</v>
      </c>
      <c r="F69" s="53">
        <v>12</v>
      </c>
      <c r="G69" s="40"/>
      <c r="H69" s="39">
        <f t="shared" ref="H69:H70" si="16">F69*G69</f>
        <v>0</v>
      </c>
      <c r="I69" s="41"/>
      <c r="J69" s="39">
        <f t="shared" ref="J69:J70" si="17">H69*I69</f>
        <v>0</v>
      </c>
      <c r="K69" s="39">
        <f t="shared" ref="K69:K70" si="18">L69/F69</f>
        <v>0</v>
      </c>
      <c r="L69" s="39">
        <f t="shared" ref="L69:L70" si="19">H69+J69</f>
        <v>0</v>
      </c>
    </row>
    <row r="70" spans="1:12" ht="24" x14ac:dyDescent="0.25">
      <c r="A70" s="39" t="s">
        <v>20</v>
      </c>
      <c r="B70" s="39"/>
      <c r="C70" s="40" t="s">
        <v>194</v>
      </c>
      <c r="D70" s="50" t="s">
        <v>192</v>
      </c>
      <c r="E70" s="39" t="s">
        <v>16</v>
      </c>
      <c r="F70" s="53">
        <v>12</v>
      </c>
      <c r="G70" s="40"/>
      <c r="H70" s="39">
        <f t="shared" si="16"/>
        <v>0</v>
      </c>
      <c r="I70" s="41"/>
      <c r="J70" s="39">
        <f t="shared" si="17"/>
        <v>0</v>
      </c>
      <c r="K70" s="39">
        <f t="shared" si="18"/>
        <v>0</v>
      </c>
      <c r="L70" s="39">
        <f t="shared" si="19"/>
        <v>0</v>
      </c>
    </row>
    <row r="71" spans="1:12" s="17" customFormat="1" ht="18.75" customHeight="1" x14ac:dyDescent="0.25">
      <c r="A71" s="84" t="s">
        <v>35</v>
      </c>
      <c r="B71" s="85"/>
      <c r="C71" s="85"/>
      <c r="D71" s="85"/>
      <c r="E71" s="85"/>
      <c r="F71" s="85"/>
      <c r="G71" s="86"/>
      <c r="H71" s="18">
        <f>SUM(H68:H70)</f>
        <v>0</v>
      </c>
      <c r="I71" s="56"/>
      <c r="J71" s="18">
        <f>SUM(J68:J70)</f>
        <v>0</v>
      </c>
      <c r="K71" s="18"/>
      <c r="L71" s="18">
        <f>SUM(L68:L70)</f>
        <v>0</v>
      </c>
    </row>
    <row r="72" spans="1:12" ht="37.5" customHeight="1" x14ac:dyDescent="0.25">
      <c r="A72" s="84" t="s">
        <v>195</v>
      </c>
      <c r="B72" s="85"/>
      <c r="C72" s="85"/>
      <c r="D72" s="85"/>
      <c r="E72" s="85"/>
      <c r="F72" s="85"/>
      <c r="G72" s="86"/>
      <c r="H72" s="18">
        <f>H71+H65+H50+H27+H17</f>
        <v>0</v>
      </c>
      <c r="I72" s="56"/>
      <c r="J72" s="18">
        <f>J71+J65+J50+J27+J17</f>
        <v>0</v>
      </c>
      <c r="K72" s="18"/>
      <c r="L72" s="18">
        <f>L71+L65+L50+L27+L17</f>
        <v>0</v>
      </c>
    </row>
  </sheetData>
  <mergeCells count="13">
    <mergeCell ref="A1:K1"/>
    <mergeCell ref="A2:L2"/>
    <mergeCell ref="A17:G17"/>
    <mergeCell ref="A27:G27"/>
    <mergeCell ref="A65:G65"/>
    <mergeCell ref="A50:G50"/>
    <mergeCell ref="A3:L3"/>
    <mergeCell ref="A18:L18"/>
    <mergeCell ref="A66:L66"/>
    <mergeCell ref="A28:L28"/>
    <mergeCell ref="A51:L51"/>
    <mergeCell ref="A71:G71"/>
    <mergeCell ref="A72:G72"/>
  </mergeCells>
  <pageMargins left="0.44791666666666669" right="0.4375" top="0.32291666666666669" bottom="0.25" header="0.51180555555555496" footer="0.51180555555555496"/>
  <pageSetup paperSize="9" firstPageNumber="0" orientation="landscape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zoomScaleNormal="100" workbookViewId="0">
      <selection activeCell="I9" sqref="I9:I11"/>
    </sheetView>
  </sheetViews>
  <sheetFormatPr defaultColWidth="8.7109375" defaultRowHeight="12" x14ac:dyDescent="0.25"/>
  <cols>
    <col min="1" max="1" width="3.42578125" style="25" customWidth="1"/>
    <col min="2" max="2" width="3.42578125" style="28" customWidth="1"/>
    <col min="3" max="3" width="45.5703125" style="65" customWidth="1"/>
    <col min="4" max="4" width="19.7109375" style="25" customWidth="1"/>
    <col min="5" max="5" width="6.42578125" style="25" customWidth="1"/>
    <col min="6" max="6" width="8.85546875" style="25" bestFit="1" customWidth="1"/>
    <col min="7" max="7" width="9.85546875" style="30" customWidth="1"/>
    <col min="8" max="8" width="10.42578125" style="30" customWidth="1"/>
    <col min="9" max="9" width="4.140625" style="25" customWidth="1"/>
    <col min="10" max="10" width="8.85546875" style="30" bestFit="1" customWidth="1"/>
    <col min="11" max="11" width="9.85546875" style="30" customWidth="1"/>
    <col min="12" max="12" width="10.42578125" style="30" customWidth="1"/>
    <col min="13" max="16384" width="8.7109375" style="25"/>
  </cols>
  <sheetData>
    <row r="1" spans="1:13" s="17" customFormat="1" ht="27.75" customHeight="1" x14ac:dyDescent="0.25">
      <c r="A1" s="87" t="s">
        <v>208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7" t="str">
        <f>'Pakiet 1'!L1</f>
        <v>ZAŁ.NR 2</v>
      </c>
    </row>
    <row r="2" spans="1:13" ht="16.5" customHeight="1" x14ac:dyDescent="0.25">
      <c r="A2" s="98" t="s">
        <v>196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s="60" customFormat="1" ht="24" x14ac:dyDescent="0.25">
      <c r="A3" s="62" t="s">
        <v>197</v>
      </c>
      <c r="B3" s="99" t="s">
        <v>198</v>
      </c>
      <c r="C3" s="100"/>
      <c r="D3" s="63" t="s">
        <v>199</v>
      </c>
      <c r="E3" s="63" t="s">
        <v>6</v>
      </c>
      <c r="F3" s="63" t="s">
        <v>200</v>
      </c>
      <c r="G3" s="18" t="s">
        <v>8</v>
      </c>
      <c r="H3" s="18" t="s">
        <v>9</v>
      </c>
      <c r="I3" s="63" t="s">
        <v>205</v>
      </c>
      <c r="J3" s="18" t="s">
        <v>231</v>
      </c>
      <c r="K3" s="18" t="s">
        <v>201</v>
      </c>
      <c r="L3" s="18" t="s">
        <v>202</v>
      </c>
    </row>
    <row r="4" spans="1:13" ht="25.5" customHeight="1" x14ac:dyDescent="0.25">
      <c r="A4" s="93" t="s">
        <v>228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3" ht="117.75" customHeight="1" x14ac:dyDescent="0.25">
      <c r="A5" s="2" t="s">
        <v>13</v>
      </c>
      <c r="B5" s="101" t="s">
        <v>230</v>
      </c>
      <c r="C5" s="97"/>
      <c r="D5" s="1"/>
      <c r="E5" s="2" t="s">
        <v>16</v>
      </c>
      <c r="F5" s="2">
        <v>100</v>
      </c>
      <c r="G5" s="9"/>
      <c r="H5" s="9">
        <f>F5*G5</f>
        <v>0</v>
      </c>
      <c r="I5" s="8"/>
      <c r="J5" s="9">
        <f>H5*I5</f>
        <v>0</v>
      </c>
      <c r="K5" s="9">
        <f>L5/F5</f>
        <v>0</v>
      </c>
      <c r="L5" s="9">
        <f>H5+J5</f>
        <v>0</v>
      </c>
    </row>
    <row r="6" spans="1:13" ht="30.75" customHeight="1" x14ac:dyDescent="0.25">
      <c r="A6" s="2" t="s">
        <v>17</v>
      </c>
      <c r="B6" s="101" t="s">
        <v>224</v>
      </c>
      <c r="C6" s="102"/>
      <c r="D6" s="1"/>
      <c r="E6" s="2" t="s">
        <v>16</v>
      </c>
      <c r="F6" s="2">
        <v>100</v>
      </c>
      <c r="G6" s="9"/>
      <c r="H6" s="9">
        <f>F6*G6</f>
        <v>0</v>
      </c>
      <c r="I6" s="8"/>
      <c r="J6" s="9">
        <f>H6*I6</f>
        <v>0</v>
      </c>
      <c r="K6" s="9">
        <f>L6/F6</f>
        <v>0</v>
      </c>
      <c r="L6" s="9">
        <f>H6+J6</f>
        <v>0</v>
      </c>
    </row>
    <row r="7" spans="1:13" ht="20.25" customHeight="1" x14ac:dyDescent="0.25">
      <c r="A7" s="92" t="s">
        <v>203</v>
      </c>
      <c r="B7" s="92"/>
      <c r="C7" s="92"/>
      <c r="D7" s="92"/>
      <c r="E7" s="93"/>
      <c r="F7" s="93"/>
      <c r="G7" s="93"/>
      <c r="H7" s="27">
        <f>SUM(H5:H6)</f>
        <v>0</v>
      </c>
      <c r="I7" s="35"/>
      <c r="J7" s="27">
        <f>SUM(J5:J6)</f>
        <v>0</v>
      </c>
      <c r="K7" s="27"/>
      <c r="L7" s="27">
        <f>SUM(L5:L6)</f>
        <v>0</v>
      </c>
    </row>
    <row r="8" spans="1:13" ht="25.5" customHeight="1" x14ac:dyDescent="0.25">
      <c r="A8" s="95" t="s">
        <v>229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3" x14ac:dyDescent="0.25">
      <c r="A9" s="2" t="s">
        <v>13</v>
      </c>
      <c r="B9" s="96" t="s">
        <v>225</v>
      </c>
      <c r="C9" s="97"/>
      <c r="D9" s="2"/>
      <c r="E9" s="2" t="s">
        <v>16</v>
      </c>
      <c r="F9" s="2">
        <v>72</v>
      </c>
      <c r="G9" s="9"/>
      <c r="H9" s="9">
        <f>F9*G9</f>
        <v>0</v>
      </c>
      <c r="I9" s="8"/>
      <c r="J9" s="9">
        <f>H9*I9</f>
        <v>0</v>
      </c>
      <c r="K9" s="9">
        <f>L9/F9</f>
        <v>0</v>
      </c>
      <c r="L9" s="9">
        <f>H9+J9</f>
        <v>0</v>
      </c>
    </row>
    <row r="10" spans="1:13" x14ac:dyDescent="0.25">
      <c r="A10" s="2" t="s">
        <v>17</v>
      </c>
      <c r="B10" s="96" t="s">
        <v>226</v>
      </c>
      <c r="C10" s="97"/>
      <c r="D10" s="2"/>
      <c r="E10" s="2" t="s">
        <v>16</v>
      </c>
      <c r="F10" s="2">
        <v>72</v>
      </c>
      <c r="G10" s="9"/>
      <c r="H10" s="9">
        <f t="shared" ref="H10:H11" si="0">F10*G10</f>
        <v>0</v>
      </c>
      <c r="I10" s="8"/>
      <c r="J10" s="9">
        <f t="shared" ref="J10:J11" si="1">H10*I10</f>
        <v>0</v>
      </c>
      <c r="K10" s="9">
        <f t="shared" ref="K10:K11" si="2">L10/F10</f>
        <v>0</v>
      </c>
      <c r="L10" s="9">
        <f t="shared" ref="L10:L11" si="3">H10+J10</f>
        <v>0</v>
      </c>
    </row>
    <row r="11" spans="1:13" x14ac:dyDescent="0.25">
      <c r="A11" s="2" t="s">
        <v>20</v>
      </c>
      <c r="B11" s="96" t="s">
        <v>227</v>
      </c>
      <c r="C11" s="97"/>
      <c r="D11" s="2"/>
      <c r="E11" s="2" t="s">
        <v>16</v>
      </c>
      <c r="F11" s="2">
        <v>36</v>
      </c>
      <c r="G11" s="9"/>
      <c r="H11" s="9">
        <f t="shared" si="0"/>
        <v>0</v>
      </c>
      <c r="I11" s="8"/>
      <c r="J11" s="9">
        <f t="shared" si="1"/>
        <v>0</v>
      </c>
      <c r="K11" s="9">
        <f t="shared" si="2"/>
        <v>0</v>
      </c>
      <c r="L11" s="9">
        <f t="shared" si="3"/>
        <v>0</v>
      </c>
    </row>
    <row r="12" spans="1:13" ht="20.25" customHeight="1" x14ac:dyDescent="0.25">
      <c r="A12" s="92" t="s">
        <v>35</v>
      </c>
      <c r="B12" s="92"/>
      <c r="C12" s="92"/>
      <c r="D12" s="92"/>
      <c r="E12" s="93"/>
      <c r="F12" s="93"/>
      <c r="G12" s="93"/>
      <c r="H12" s="27">
        <f>SUM(H9:H11)</f>
        <v>0</v>
      </c>
      <c r="I12" s="35"/>
      <c r="J12" s="27">
        <f>SUM(J9:J11)</f>
        <v>0</v>
      </c>
      <c r="K12" s="27"/>
      <c r="L12" s="27">
        <f>SUM(L9:L11)</f>
        <v>0</v>
      </c>
    </row>
    <row r="13" spans="1:13" ht="26.25" customHeight="1" x14ac:dyDescent="0.25">
      <c r="A13" s="92" t="s">
        <v>204</v>
      </c>
      <c r="B13" s="92"/>
      <c r="C13" s="92"/>
      <c r="D13" s="92"/>
      <c r="E13" s="94"/>
      <c r="F13" s="94"/>
      <c r="G13" s="94"/>
      <c r="H13" s="27">
        <f>H7+H12</f>
        <v>0</v>
      </c>
      <c r="I13" s="35"/>
      <c r="J13" s="27">
        <f>J12+J7</f>
        <v>0</v>
      </c>
      <c r="K13" s="27"/>
      <c r="L13" s="27">
        <f>L12+L7</f>
        <v>0</v>
      </c>
    </row>
    <row r="14" spans="1:13" x14ac:dyDescent="0.25">
      <c r="A14" s="26"/>
      <c r="B14" s="61"/>
      <c r="C14" s="64"/>
      <c r="D14" s="26"/>
      <c r="E14" s="26"/>
      <c r="F14" s="26"/>
      <c r="G14" s="66"/>
      <c r="H14" s="66"/>
      <c r="I14" s="26"/>
      <c r="J14" s="66"/>
      <c r="K14" s="66"/>
      <c r="L14" s="66"/>
    </row>
  </sheetData>
  <mergeCells count="13">
    <mergeCell ref="A1:K1"/>
    <mergeCell ref="A4:L4"/>
    <mergeCell ref="A7:G7"/>
    <mergeCell ref="A2:M2"/>
    <mergeCell ref="B3:C3"/>
    <mergeCell ref="B5:C5"/>
    <mergeCell ref="B6:C6"/>
    <mergeCell ref="A12:G12"/>
    <mergeCell ref="A13:G13"/>
    <mergeCell ref="A8:L8"/>
    <mergeCell ref="B9:C9"/>
    <mergeCell ref="B10:C10"/>
    <mergeCell ref="B11:C11"/>
  </mergeCells>
  <pageMargins left="0.32291666666666669" right="0.25" top="0.5312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</vt:lpstr>
      <vt:lpstr>Pakiet 2</vt:lpstr>
      <vt:lpstr>Pakiet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wsduser</dc:creator>
  <dc:description/>
  <cp:lastModifiedBy>Dorota Rucińska</cp:lastModifiedBy>
  <cp:revision>34</cp:revision>
  <cp:lastPrinted>2021-11-22T11:40:41Z</cp:lastPrinted>
  <dcterms:created xsi:type="dcterms:W3CDTF">2006-09-22T12:37:51Z</dcterms:created>
  <dcterms:modified xsi:type="dcterms:W3CDTF">2021-11-22T11:41:38Z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MSIP_Label_97735299-2a7d-4f7d-99cc-db352b8b5a9b_Application">
    <vt:lpwstr>Microsoft Azure Information Protection</vt:lpwstr>
  </property>
  <property fmtid="{D5CDD505-2E9C-101B-9397-08002B2CF9AE}" pid="5" name="MSIP_Label_97735299-2a7d-4f7d-99cc-db352b8b5a9b_Enabled">
    <vt:lpwstr>True</vt:lpwstr>
  </property>
  <property fmtid="{D5CDD505-2E9C-101B-9397-08002B2CF9AE}" pid="6" name="MSIP_Label_97735299-2a7d-4f7d-99cc-db352b8b5a9b_Extended_MSFT_Method">
    <vt:lpwstr>Automatic</vt:lpwstr>
  </property>
  <property fmtid="{D5CDD505-2E9C-101B-9397-08002B2CF9AE}" pid="7" name="MSIP_Label_97735299-2a7d-4f7d-99cc-db352b8b5a9b_Name">
    <vt:lpwstr>Confidential</vt:lpwstr>
  </property>
  <property fmtid="{D5CDD505-2E9C-101B-9397-08002B2CF9AE}" pid="8" name="MSIP_Label_97735299-2a7d-4f7d-99cc-db352b8b5a9b_Ref">
    <vt:lpwstr>https://api.informationprotection.azure.com/api/15d1bef2-0a6a-46f9-be4c-023279325e51</vt:lpwstr>
  </property>
  <property fmtid="{D5CDD505-2E9C-101B-9397-08002B2CF9AE}" pid="9" name="MSIP_Label_97735299-2a7d-4f7d-99cc-db352b8b5a9b_SetBy">
    <vt:lpwstr>karol.kossak@bbraun.com</vt:lpwstr>
  </property>
  <property fmtid="{D5CDD505-2E9C-101B-9397-08002B2CF9AE}" pid="10" name="MSIP_Label_97735299-2a7d-4f7d-99cc-db352b8b5a9b_SetDate">
    <vt:lpwstr>2019-09-30T18:41:14.0842625+02:00</vt:lpwstr>
  </property>
  <property fmtid="{D5CDD505-2E9C-101B-9397-08002B2CF9AE}" pid="11" name="MSIP_Label_97735299-2a7d-4f7d-99cc-db352b8b5a9b_SiteId">
    <vt:lpwstr>15d1bef2-0a6a-46f9-be4c-023279325e51</vt:lpwstr>
  </property>
  <property fmtid="{D5CDD505-2E9C-101B-9397-08002B2CF9AE}" pid="12" name="MSIP_Label_fd058493-e43f-432e-b8cc-adb7daa46640_Application">
    <vt:lpwstr>Microsoft Azure Information Protection</vt:lpwstr>
  </property>
  <property fmtid="{D5CDD505-2E9C-101B-9397-08002B2CF9AE}" pid="13" name="MSIP_Label_fd058493-e43f-432e-b8cc-adb7daa46640_Enabled">
    <vt:lpwstr>True</vt:lpwstr>
  </property>
  <property fmtid="{D5CDD505-2E9C-101B-9397-08002B2CF9AE}" pid="14" name="MSIP_Label_fd058493-e43f-432e-b8cc-adb7daa46640_Extended_MSFT_Method">
    <vt:lpwstr>Automatic</vt:lpwstr>
  </property>
  <property fmtid="{D5CDD505-2E9C-101B-9397-08002B2CF9AE}" pid="15" name="MSIP_Label_fd058493-e43f-432e-b8cc-adb7daa46640_Name">
    <vt:lpwstr>Unprotected</vt:lpwstr>
  </property>
  <property fmtid="{D5CDD505-2E9C-101B-9397-08002B2CF9AE}" pid="16" name="MSIP_Label_fd058493-e43f-432e-b8cc-adb7daa46640_Parent">
    <vt:lpwstr>97735299-2a7d-4f7d-99cc-db352b8b5a9b</vt:lpwstr>
  </property>
  <property fmtid="{D5CDD505-2E9C-101B-9397-08002B2CF9AE}" pid="17" name="MSIP_Label_fd058493-e43f-432e-b8cc-adb7daa46640_Ref">
    <vt:lpwstr>https://api.informationprotection.azure.com/api/15d1bef2-0a6a-46f9-be4c-023279325e51</vt:lpwstr>
  </property>
  <property fmtid="{D5CDD505-2E9C-101B-9397-08002B2CF9AE}" pid="18" name="MSIP_Label_fd058493-e43f-432e-b8cc-adb7daa46640_SetBy">
    <vt:lpwstr>karol.kossak@bbraun.com</vt:lpwstr>
  </property>
  <property fmtid="{D5CDD505-2E9C-101B-9397-08002B2CF9AE}" pid="19" name="MSIP_Label_fd058493-e43f-432e-b8cc-adb7daa46640_SetDate">
    <vt:lpwstr>2019-09-30T18:41:14.0842625+02:00</vt:lpwstr>
  </property>
  <property fmtid="{D5CDD505-2E9C-101B-9397-08002B2CF9AE}" pid="20" name="MSIP_Label_fd058493-e43f-432e-b8cc-adb7daa46640_SiteId">
    <vt:lpwstr>15d1bef2-0a6a-46f9-be4c-023279325e51</vt:lpwstr>
  </property>
  <property fmtid="{D5CDD505-2E9C-101B-9397-08002B2CF9AE}" pid="21" name="ScaleCrop">
    <vt:bool>false</vt:bool>
  </property>
  <property fmtid="{D5CDD505-2E9C-101B-9397-08002B2CF9AE}" pid="22" name="Sensitivity">
    <vt:lpwstr>Confidential Unprotected</vt:lpwstr>
  </property>
  <property fmtid="{D5CDD505-2E9C-101B-9397-08002B2CF9AE}" pid="23" name="ShareDoc">
    <vt:bool>false</vt:bool>
  </property>
</Properties>
</file>