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orota\PRZETARGI\31-Reumatoidalne zapalenie stawów\SWZ\"/>
    </mc:Choice>
  </mc:AlternateContent>
  <xr:revisionPtr revIDLastSave="0" documentId="8_{C289E505-8EDB-4EEC-9F84-F3558B7BDC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kiet 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K5" i="1" s="1"/>
  <c r="I6" i="1"/>
  <c r="K6" i="1" s="1"/>
  <c r="M6" i="1" s="1"/>
  <c r="L6" i="1" s="1"/>
  <c r="I7" i="1"/>
  <c r="K7" i="1" s="1"/>
  <c r="M7" i="1" s="1"/>
  <c r="L7" i="1" s="1"/>
  <c r="I8" i="1"/>
  <c r="K8" i="1" s="1"/>
  <c r="M8" i="1" s="1"/>
  <c r="L8" i="1" s="1"/>
  <c r="I9" i="1"/>
  <c r="K9" i="1" s="1"/>
  <c r="M9" i="1" s="1"/>
  <c r="L9" i="1" s="1"/>
  <c r="I4" i="1"/>
  <c r="K4" i="1" s="1"/>
  <c r="M4" i="1" s="1"/>
  <c r="L4" i="1" s="1"/>
  <c r="K10" i="1" l="1"/>
  <c r="M5" i="1"/>
  <c r="I10" i="1"/>
  <c r="L5" i="1" l="1"/>
  <c r="L10" i="1" s="1"/>
  <c r="M10" i="1"/>
</calcChain>
</file>

<file path=xl/sharedStrings.xml><?xml version="1.0" encoding="utf-8"?>
<sst xmlns="http://schemas.openxmlformats.org/spreadsheetml/2006/main" count="50" uniqueCount="41">
  <si>
    <t>FORMULARZ CENOWY</t>
  </si>
  <si>
    <t>zał. Nr 2</t>
  </si>
  <si>
    <t>L.p.</t>
  </si>
  <si>
    <t>Nazwa materiału</t>
  </si>
  <si>
    <t>Nazwa handlowa</t>
  </si>
  <si>
    <t>Postać</t>
  </si>
  <si>
    <t>Dawka</t>
  </si>
  <si>
    <t>Ilość</t>
  </si>
  <si>
    <t>Jednostka</t>
  </si>
  <si>
    <t>Cena netto</t>
  </si>
  <si>
    <t>Wartość netto</t>
  </si>
  <si>
    <t>Stawka Vat</t>
  </si>
  <si>
    <t>Wartość  Vat</t>
  </si>
  <si>
    <t>Cena brutto</t>
  </si>
  <si>
    <t>Wartość brutto</t>
  </si>
  <si>
    <t>1.</t>
  </si>
  <si>
    <t>ADALIMUMAB</t>
  </si>
  <si>
    <t>INJ.</t>
  </si>
  <si>
    <t>ETANERCEPT</t>
  </si>
  <si>
    <t>Proszek i rozpuszcz. do sporządz. roztw. do wstrzykiwań</t>
  </si>
  <si>
    <t>0,025 G</t>
  </si>
  <si>
    <t>Fiol. + amp. - strzyk.</t>
  </si>
  <si>
    <t>TOCILIZUMAB</t>
  </si>
  <si>
    <t xml:space="preserve">Fiol.  </t>
  </si>
  <si>
    <t>UWAGA:</t>
  </si>
  <si>
    <t>Pakiet rozpatrywany pozycjami!</t>
  </si>
  <si>
    <t>Pakiet nr 1 - LEKI STOSOWANE W LECZENIU REUMATOIDALNEGO ZAPALENIA STAWÓW I MŁODZIEŃCZEGO IDIOPATYCZNEGO ZAPALENIA STAWÓW O PRZEBIEGU AGRESYWNYM (CPV: 33652300-8)</t>
  </si>
  <si>
    <t>amp.-strzyk</t>
  </si>
  <si>
    <t>0,04 G/0,8 ml</t>
  </si>
  <si>
    <t>0,02 G/0,4 ml</t>
  </si>
  <si>
    <t>2.</t>
  </si>
  <si>
    <t>3.</t>
  </si>
  <si>
    <t>4.</t>
  </si>
  <si>
    <t>5.</t>
  </si>
  <si>
    <t>6.</t>
  </si>
  <si>
    <t>RAZEM:</t>
  </si>
  <si>
    <t>0,4g/20 ml</t>
  </si>
  <si>
    <t>0,2g/10 ml</t>
  </si>
  <si>
    <t>0,08g/4 ml</t>
  </si>
  <si>
    <t xml:space="preserve">amp.-strzyk </t>
  </si>
  <si>
    <r>
      <rPr>
        <b/>
        <sz val="11"/>
        <color theme="1"/>
        <rFont val="Arial"/>
        <family val="2"/>
        <charset val="238"/>
      </rPr>
      <t>Poz. 3</t>
    </r>
    <r>
      <rPr>
        <sz val="11"/>
        <color theme="1"/>
        <rFont val="Arial"/>
        <family val="2"/>
        <charset val="238"/>
      </rPr>
      <t xml:space="preserve"> Lek w postaci proszku i rozpuszczalnika z możliwością podziału fiolki. Lek do podania dzieciom na kg m. 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</si>
</sst>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&quot;-&quot;#,##0.00"/>
    <numFmt numFmtId="165" formatCode="#,##0.00&quot; &quot;[$€-407];[Red]&quot;-&quot;#,##0.00&quot; &quot;[$€-407]"/>
    <numFmt numFmtId="166" formatCode="#,##0.00;[Red]#,##0.00"/>
  </numFmts>
  <fonts count="12"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i/>
      <sz val="10"/>
      <color theme="1"/>
      <name val="Arial1"/>
      <charset val="238"/>
    </font>
    <font>
      <b/>
      <sz val="10"/>
      <color theme="1"/>
      <name val="Arial1"/>
      <charset val="238"/>
    </font>
    <font>
      <i/>
      <sz val="10"/>
      <color theme="1"/>
      <name val="Arial1"/>
      <charset val="238"/>
    </font>
    <font>
      <sz val="10"/>
      <color theme="1"/>
      <name val="Arial1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b/>
      <sz val="14"/>
      <color theme="1"/>
      <name val="Arial1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5" fontId="2" fillId="0" borderId="0"/>
  </cellStyleXfs>
  <cellXfs count="29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/>
    <xf numFmtId="49" fontId="6" fillId="0" borderId="1" xfId="0" applyNumberFormat="1" applyFont="1" applyBorder="1" applyAlignment="1">
      <alignment horizontal="right" vertical="center"/>
    </xf>
    <xf numFmtId="49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6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0" fillId="0" borderId="2" xfId="0" applyBorder="1" applyAlignment="1">
      <alignment horizontal="left" vertical="center"/>
    </xf>
  </cellXfs>
  <cellStyles count="5">
    <cellStyle name="Heading" xfId="1" xr:uid="{00000000-0005-0000-0000-000000000000}"/>
    <cellStyle name="Heading1" xfId="2" xr:uid="{00000000-0005-0000-0000-000001000000}"/>
    <cellStyle name="Normalny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zoomScaleNormal="100" workbookViewId="0">
      <selection activeCell="J4" sqref="J4:J9"/>
    </sheetView>
  </sheetViews>
  <sheetFormatPr defaultRowHeight="14.25"/>
  <cols>
    <col min="1" max="1" width="3.875" customWidth="1"/>
    <col min="2" max="2" width="12.5" customWidth="1"/>
    <col min="3" max="3" width="12" customWidth="1"/>
    <col min="4" max="4" width="16.5" customWidth="1"/>
    <col min="5" max="5" width="10" style="8" customWidth="1"/>
    <col min="6" max="6" width="5.25" customWidth="1"/>
    <col min="7" max="7" width="11.75" customWidth="1"/>
    <col min="8" max="8" width="9" customWidth="1"/>
    <col min="9" max="9" width="10.75" customWidth="1"/>
    <col min="10" max="10" width="7.125" customWidth="1"/>
    <col min="11" max="11" width="9.375" customWidth="1"/>
    <col min="12" max="12" width="8.875" customWidth="1"/>
    <col min="13" max="13" width="10.75" customWidth="1"/>
  </cols>
  <sheetData>
    <row r="1" spans="1:13" ht="18">
      <c r="B1" s="6" t="s">
        <v>0</v>
      </c>
      <c r="D1" s="1"/>
      <c r="E1" s="7"/>
      <c r="F1" s="2"/>
      <c r="G1" s="2"/>
      <c r="H1" s="2"/>
      <c r="I1" s="2"/>
      <c r="J1" s="2"/>
      <c r="K1" s="2"/>
      <c r="L1" s="2"/>
      <c r="M1" s="3" t="s">
        <v>1</v>
      </c>
    </row>
    <row r="2" spans="1:13" ht="45.75" customHeight="1">
      <c r="B2" s="24" t="s">
        <v>26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25.5">
      <c r="A3" s="17" t="s">
        <v>2</v>
      </c>
      <c r="B3" s="18" t="s">
        <v>3</v>
      </c>
      <c r="C3" s="18" t="s">
        <v>4</v>
      </c>
      <c r="D3" s="18" t="s">
        <v>5</v>
      </c>
      <c r="E3" s="19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8" t="s">
        <v>12</v>
      </c>
      <c r="L3" s="18" t="s">
        <v>13</v>
      </c>
      <c r="M3" s="18" t="s">
        <v>14</v>
      </c>
    </row>
    <row r="4" spans="1:13" ht="25.5">
      <c r="A4" s="10" t="s">
        <v>15</v>
      </c>
      <c r="B4" s="11" t="s">
        <v>16</v>
      </c>
      <c r="C4" s="11"/>
      <c r="D4" s="12" t="s">
        <v>17</v>
      </c>
      <c r="E4" s="12" t="s">
        <v>28</v>
      </c>
      <c r="F4" s="13">
        <v>250</v>
      </c>
      <c r="G4" s="12" t="s">
        <v>39</v>
      </c>
      <c r="H4" s="14"/>
      <c r="I4" s="14">
        <f>F4*H4</f>
        <v>0</v>
      </c>
      <c r="J4" s="15"/>
      <c r="K4" s="14">
        <f>J4*I4</f>
        <v>0</v>
      </c>
      <c r="L4" s="14">
        <f>M4/F4</f>
        <v>0</v>
      </c>
      <c r="M4" s="14">
        <f>K4+I4</f>
        <v>0</v>
      </c>
    </row>
    <row r="5" spans="1:13" ht="27" customHeight="1">
      <c r="A5" s="10" t="s">
        <v>30</v>
      </c>
      <c r="B5" s="11" t="s">
        <v>16</v>
      </c>
      <c r="C5" s="11"/>
      <c r="D5" s="12" t="s">
        <v>17</v>
      </c>
      <c r="E5" s="12" t="s">
        <v>29</v>
      </c>
      <c r="F5" s="13">
        <v>130</v>
      </c>
      <c r="G5" s="12" t="s">
        <v>27</v>
      </c>
      <c r="H5" s="14"/>
      <c r="I5" s="14">
        <f t="shared" ref="I5:I9" si="0">F5*H5</f>
        <v>0</v>
      </c>
      <c r="J5" s="15"/>
      <c r="K5" s="14">
        <f t="shared" ref="K5:K9" si="1">J5*I5</f>
        <v>0</v>
      </c>
      <c r="L5" s="14">
        <f t="shared" ref="L5:L9" si="2">M5/F5</f>
        <v>0</v>
      </c>
      <c r="M5" s="14">
        <f t="shared" ref="M5:M9" si="3">K5+I5</f>
        <v>0</v>
      </c>
    </row>
    <row r="6" spans="1:13" ht="46.5" customHeight="1">
      <c r="A6" s="10" t="s">
        <v>31</v>
      </c>
      <c r="B6" s="11" t="s">
        <v>18</v>
      </c>
      <c r="C6" s="11"/>
      <c r="D6" s="12" t="s">
        <v>19</v>
      </c>
      <c r="E6" s="12" t="s">
        <v>20</v>
      </c>
      <c r="F6" s="13">
        <v>700</v>
      </c>
      <c r="G6" s="12" t="s">
        <v>21</v>
      </c>
      <c r="H6" s="16"/>
      <c r="I6" s="14">
        <f t="shared" si="0"/>
        <v>0</v>
      </c>
      <c r="J6" s="15"/>
      <c r="K6" s="14">
        <f t="shared" si="1"/>
        <v>0</v>
      </c>
      <c r="L6" s="14">
        <f t="shared" si="2"/>
        <v>0</v>
      </c>
      <c r="M6" s="14">
        <f t="shared" si="3"/>
        <v>0</v>
      </c>
    </row>
    <row r="7" spans="1:13" ht="27" customHeight="1">
      <c r="A7" s="10" t="s">
        <v>32</v>
      </c>
      <c r="B7" s="11" t="s">
        <v>22</v>
      </c>
      <c r="C7" s="11"/>
      <c r="D7" s="12" t="s">
        <v>17</v>
      </c>
      <c r="E7" s="12" t="s">
        <v>36</v>
      </c>
      <c r="F7" s="13">
        <v>10</v>
      </c>
      <c r="G7" s="12" t="s">
        <v>23</v>
      </c>
      <c r="H7" s="16"/>
      <c r="I7" s="14">
        <f t="shared" si="0"/>
        <v>0</v>
      </c>
      <c r="J7" s="15"/>
      <c r="K7" s="14">
        <f t="shared" si="1"/>
        <v>0</v>
      </c>
      <c r="L7" s="14">
        <f t="shared" si="2"/>
        <v>0</v>
      </c>
      <c r="M7" s="14">
        <f t="shared" si="3"/>
        <v>0</v>
      </c>
    </row>
    <row r="8" spans="1:13" ht="27" customHeight="1">
      <c r="A8" s="10" t="s">
        <v>33</v>
      </c>
      <c r="B8" s="11" t="s">
        <v>22</v>
      </c>
      <c r="C8" s="11"/>
      <c r="D8" s="12" t="s">
        <v>17</v>
      </c>
      <c r="E8" s="12" t="s">
        <v>37</v>
      </c>
      <c r="F8" s="13">
        <v>12</v>
      </c>
      <c r="G8" s="12" t="s">
        <v>23</v>
      </c>
      <c r="H8" s="16"/>
      <c r="I8" s="14">
        <f t="shared" si="0"/>
        <v>0</v>
      </c>
      <c r="J8" s="15"/>
      <c r="K8" s="14">
        <f t="shared" si="1"/>
        <v>0</v>
      </c>
      <c r="L8" s="14">
        <f t="shared" si="2"/>
        <v>0</v>
      </c>
      <c r="M8" s="14">
        <f t="shared" si="3"/>
        <v>0</v>
      </c>
    </row>
    <row r="9" spans="1:13" ht="27" customHeight="1">
      <c r="A9" s="10" t="s">
        <v>34</v>
      </c>
      <c r="B9" s="11" t="s">
        <v>22</v>
      </c>
      <c r="C9" s="11"/>
      <c r="D9" s="12" t="s">
        <v>17</v>
      </c>
      <c r="E9" s="12" t="s">
        <v>38</v>
      </c>
      <c r="F9" s="13">
        <v>40</v>
      </c>
      <c r="G9" s="12" t="s">
        <v>23</v>
      </c>
      <c r="H9" s="16"/>
      <c r="I9" s="14">
        <f t="shared" si="0"/>
        <v>0</v>
      </c>
      <c r="J9" s="15"/>
      <c r="K9" s="14">
        <f t="shared" si="1"/>
        <v>0</v>
      </c>
      <c r="L9" s="14">
        <f t="shared" si="2"/>
        <v>0</v>
      </c>
      <c r="M9" s="14">
        <f t="shared" si="3"/>
        <v>0</v>
      </c>
    </row>
    <row r="10" spans="1:13" ht="43.5" customHeight="1">
      <c r="A10" s="22" t="s">
        <v>35</v>
      </c>
      <c r="B10" s="23"/>
      <c r="C10" s="23"/>
      <c r="D10" s="23"/>
      <c r="E10" s="23"/>
      <c r="F10" s="23"/>
      <c r="G10" s="23"/>
      <c r="H10" s="23"/>
      <c r="I10" s="20">
        <f>SUM(I4:I9)</f>
        <v>0</v>
      </c>
      <c r="J10" s="21"/>
      <c r="K10" s="20">
        <f>SUM(K4:K9)</f>
        <v>0</v>
      </c>
      <c r="L10" s="20">
        <f t="shared" ref="L10:M10" si="4">SUM(L4:L9)</f>
        <v>0</v>
      </c>
      <c r="M10" s="20">
        <f t="shared" si="4"/>
        <v>0</v>
      </c>
    </row>
    <row r="11" spans="1:13" ht="43.5" customHeight="1">
      <c r="A11" s="26"/>
      <c r="B11" s="28" t="s">
        <v>40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</row>
    <row r="12" spans="1:13" ht="31.5" customHeight="1">
      <c r="A12" s="3"/>
      <c r="B12" s="27" t="s">
        <v>24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</row>
    <row r="13" spans="1:13" ht="23.25" customHeight="1">
      <c r="A13" s="3"/>
      <c r="B13" s="5" t="s">
        <v>25</v>
      </c>
      <c r="C13" s="4"/>
      <c r="M13" s="9"/>
    </row>
  </sheetData>
  <mergeCells count="4">
    <mergeCell ref="A10:H10"/>
    <mergeCell ref="B2:M2"/>
    <mergeCell ref="B12:M12"/>
    <mergeCell ref="B11:M11"/>
  </mergeCells>
  <phoneticPr fontId="11" type="noConversion"/>
  <pageMargins left="0.45905511811023619" right="0.33333333333333331" top="0.57291666666666663" bottom="0.34375" header="0.65984251968503926" footer="0.78740157480314954"/>
  <pageSetup paperSize="9" fitToWidth="0" fitToHeight="0" pageOrder="overThenDown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1157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wsduser</dc:creator>
  <cp:lastModifiedBy>Dorota Rucińska</cp:lastModifiedBy>
  <cp:revision>21</cp:revision>
  <cp:lastPrinted>2020-12-23T12:46:59Z</cp:lastPrinted>
  <dcterms:created xsi:type="dcterms:W3CDTF">2009-04-16T11:32:48Z</dcterms:created>
  <dcterms:modified xsi:type="dcterms:W3CDTF">2021-10-29T09:44:01Z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