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Moje Dokumenty\A PRZETARGI\15-Opatrunki\SWZ\"/>
    </mc:Choice>
  </mc:AlternateContent>
  <xr:revisionPtr revIDLastSave="0" documentId="13_ncr:1_{6BFE4CDF-A40F-4FDB-91D9-037CAD72DD3B}" xr6:coauthVersionLast="47" xr6:coauthVersionMax="47" xr10:uidLastSave="{00000000-0000-0000-0000-000000000000}"/>
  <bookViews>
    <workbookView xWindow="-120" yWindow="-120" windowWidth="29040" windowHeight="15840" firstSheet="7" activeTab="7" xr2:uid="{00000000-000D-0000-FFFF-FFFF00000000}"/>
  </bookViews>
  <sheets>
    <sheet name="Pakiet nr 1" sheetId="1" r:id="rId1"/>
    <sheet name="Pakiet nr 2" sheetId="2" r:id="rId2"/>
    <sheet name="Pakiet nr 3" sheetId="3" r:id="rId3"/>
    <sheet name="Pakiet nr 4" sheetId="4" r:id="rId4"/>
    <sheet name="Pakiet nr 5" sheetId="5" r:id="rId5"/>
    <sheet name="Pakiet nr 6" sheetId="6" r:id="rId6"/>
    <sheet name="Pakiet nr 7" sheetId="7" r:id="rId7"/>
    <sheet name="Pakiet nr 8" sheetId="8" r:id="rId8"/>
    <sheet name="Pakiet nr 9" sheetId="9" r:id="rId9"/>
    <sheet name="Pakiet nr 10" sheetId="10" r:id="rId10"/>
    <sheet name="Pakiet nr 11" sheetId="11" r:id="rId11"/>
    <sheet name="Pakiet nr 12" sheetId="12" r:id="rId12"/>
    <sheet name="Pakiet nr 13" sheetId="13" r:id="rId13"/>
    <sheet name="Pakiet nr 14" sheetId="14" r:id="rId14"/>
    <sheet name="Pakiet nr 15" sheetId="15" r:id="rId15"/>
    <sheet name="Pakiet nr 16" sheetId="16" r:id="rId16"/>
    <sheet name="Pakiet nr 17" sheetId="17" r:id="rId17"/>
    <sheet name="Pakiet nr 18" sheetId="18" r:id="rId18"/>
    <sheet name="Pakiet 19" sheetId="19" r:id="rId19"/>
    <sheet name="Pakiet 20" sheetId="20" r:id="rId20"/>
    <sheet name="Pakiet 21" sheetId="21" r:id="rId21"/>
    <sheet name="Pakiet 22" sheetId="22" r:id="rId22"/>
  </sheets>
  <calcPr calcId="181029"/>
</workbook>
</file>

<file path=xl/calcChain.xml><?xml version="1.0" encoding="utf-8"?>
<calcChain xmlns="http://schemas.openxmlformats.org/spreadsheetml/2006/main">
  <c r="I4" i="8" l="1"/>
  <c r="I5" i="8"/>
  <c r="K5" i="8" s="1"/>
  <c r="M5" i="8" s="1"/>
  <c r="L5" i="8" s="1"/>
  <c r="I6" i="8"/>
  <c r="K6" i="8" s="1"/>
  <c r="M6" i="8" s="1"/>
  <c r="L6" i="8" s="1"/>
  <c r="I7" i="8"/>
  <c r="K7" i="8" s="1"/>
  <c r="M7" i="8" s="1"/>
  <c r="L7" i="8" s="1"/>
  <c r="I8" i="8"/>
  <c r="K8" i="8" s="1"/>
  <c r="M8" i="8" s="1"/>
  <c r="L8" i="8" s="1"/>
  <c r="I9" i="8"/>
  <c r="I10" i="8"/>
  <c r="I11" i="8"/>
  <c r="K11" i="8" s="1"/>
  <c r="M11" i="8" s="1"/>
  <c r="L11" i="8" s="1"/>
  <c r="I12" i="8"/>
  <c r="I13" i="8"/>
  <c r="I14" i="8"/>
  <c r="I15" i="8"/>
  <c r="K15" i="8" s="1"/>
  <c r="I16" i="8"/>
  <c r="K16" i="8" s="1"/>
  <c r="I17" i="8"/>
  <c r="K8" i="22"/>
  <c r="I5" i="22"/>
  <c r="K5" i="22" s="1"/>
  <c r="M5" i="22" s="1"/>
  <c r="L5" i="22" s="1"/>
  <c r="I6" i="22"/>
  <c r="K6" i="22" s="1"/>
  <c r="M6" i="22" s="1"/>
  <c r="L6" i="22" s="1"/>
  <c r="I7" i="22"/>
  <c r="K7" i="22" s="1"/>
  <c r="M7" i="22" s="1"/>
  <c r="L7" i="22" s="1"/>
  <c r="I8" i="22"/>
  <c r="M8" i="22" s="1"/>
  <c r="L8" i="22" s="1"/>
  <c r="I9" i="22"/>
  <c r="K9" i="22" s="1"/>
  <c r="M9" i="22" s="1"/>
  <c r="L9" i="22" s="1"/>
  <c r="I10" i="22"/>
  <c r="K10" i="22" s="1"/>
  <c r="M10" i="22" s="1"/>
  <c r="L10" i="22" s="1"/>
  <c r="I4" i="22"/>
  <c r="I5" i="21"/>
  <c r="K5" i="21" s="1"/>
  <c r="M5" i="21" s="1"/>
  <c r="L5" i="21" s="1"/>
  <c r="I6" i="21"/>
  <c r="K6" i="21" s="1"/>
  <c r="M6" i="21" s="1"/>
  <c r="L6" i="21" s="1"/>
  <c r="I7" i="21"/>
  <c r="K5" i="20"/>
  <c r="M5" i="20" s="1"/>
  <c r="L5" i="20" s="1"/>
  <c r="I5" i="20"/>
  <c r="I6" i="20"/>
  <c r="K6" i="20" s="1"/>
  <c r="M6" i="20" s="1"/>
  <c r="L6" i="20" s="1"/>
  <c r="I7" i="20"/>
  <c r="K7" i="20" s="1"/>
  <c r="M7" i="20" s="1"/>
  <c r="L7" i="20" s="1"/>
  <c r="K6" i="19"/>
  <c r="M6" i="19" s="1"/>
  <c r="L6" i="19" s="1"/>
  <c r="K10" i="19"/>
  <c r="M10" i="19" s="1"/>
  <c r="L10" i="19" s="1"/>
  <c r="I5" i="19"/>
  <c r="K5" i="19" s="1"/>
  <c r="M5" i="19" s="1"/>
  <c r="L5" i="19" s="1"/>
  <c r="I6" i="19"/>
  <c r="I7" i="19"/>
  <c r="K7" i="19" s="1"/>
  <c r="I8" i="19"/>
  <c r="K8" i="19" s="1"/>
  <c r="I9" i="19"/>
  <c r="K9" i="19" s="1"/>
  <c r="M9" i="19" s="1"/>
  <c r="L9" i="19" s="1"/>
  <c r="I10" i="19"/>
  <c r="K5" i="18"/>
  <c r="M5" i="18" s="1"/>
  <c r="L5" i="18" s="1"/>
  <c r="I5" i="18"/>
  <c r="I6" i="18"/>
  <c r="K6" i="18" s="1"/>
  <c r="I4" i="18"/>
  <c r="K5" i="17"/>
  <c r="M5" i="17" s="1"/>
  <c r="L5" i="17" s="1"/>
  <c r="K6" i="17"/>
  <c r="M6" i="17" s="1"/>
  <c r="L6" i="17" s="1"/>
  <c r="K8" i="17"/>
  <c r="K12" i="17"/>
  <c r="M12" i="17"/>
  <c r="L12" i="17" s="1"/>
  <c r="I5" i="17"/>
  <c r="I6" i="17"/>
  <c r="I7" i="17"/>
  <c r="K7" i="17" s="1"/>
  <c r="I8" i="17"/>
  <c r="M8" i="17" s="1"/>
  <c r="L8" i="17" s="1"/>
  <c r="I9" i="17"/>
  <c r="K9" i="17" s="1"/>
  <c r="M9" i="17" s="1"/>
  <c r="L9" i="17" s="1"/>
  <c r="I10" i="17"/>
  <c r="K10" i="17" s="1"/>
  <c r="M10" i="17" s="1"/>
  <c r="L10" i="17" s="1"/>
  <c r="I11" i="17"/>
  <c r="I12" i="17"/>
  <c r="I13" i="17"/>
  <c r="K13" i="17" s="1"/>
  <c r="M13" i="17" s="1"/>
  <c r="L13" i="17" s="1"/>
  <c r="I14" i="17"/>
  <c r="K14" i="17" s="1"/>
  <c r="M14" i="17" s="1"/>
  <c r="L14" i="17" s="1"/>
  <c r="I15" i="17"/>
  <c r="K5" i="16"/>
  <c r="K8" i="16"/>
  <c r="K10" i="16"/>
  <c r="M10" i="16" s="1"/>
  <c r="L10" i="16" s="1"/>
  <c r="K13" i="16"/>
  <c r="K16" i="16"/>
  <c r="I5" i="16"/>
  <c r="I6" i="16"/>
  <c r="K6" i="16" s="1"/>
  <c r="M6" i="16" s="1"/>
  <c r="L6" i="16" s="1"/>
  <c r="I7" i="16"/>
  <c r="K7" i="16" s="1"/>
  <c r="M7" i="16" s="1"/>
  <c r="L7" i="16" s="1"/>
  <c r="I8" i="16"/>
  <c r="M8" i="16" s="1"/>
  <c r="L8" i="16" s="1"/>
  <c r="I9" i="16"/>
  <c r="K9" i="16" s="1"/>
  <c r="I10" i="16"/>
  <c r="I11" i="16"/>
  <c r="K11" i="16" s="1"/>
  <c r="M11" i="16" s="1"/>
  <c r="L11" i="16" s="1"/>
  <c r="I12" i="16"/>
  <c r="K12" i="16" s="1"/>
  <c r="I13" i="16"/>
  <c r="M13" i="16" s="1"/>
  <c r="L13" i="16" s="1"/>
  <c r="I14" i="16"/>
  <c r="K14" i="16" s="1"/>
  <c r="M14" i="16" s="1"/>
  <c r="L14" i="16" s="1"/>
  <c r="I15" i="16"/>
  <c r="K15" i="16" s="1"/>
  <c r="M15" i="16" s="1"/>
  <c r="L15" i="16" s="1"/>
  <c r="I16" i="16"/>
  <c r="M16" i="16" s="1"/>
  <c r="L16" i="16" s="1"/>
  <c r="I5" i="15"/>
  <c r="K5" i="15" s="1"/>
  <c r="M5" i="15" s="1"/>
  <c r="L5" i="15" s="1"/>
  <c r="I6" i="15"/>
  <c r="K6" i="15" s="1"/>
  <c r="M6" i="15" s="1"/>
  <c r="L6" i="15" s="1"/>
  <c r="I7" i="15"/>
  <c r="I8" i="15"/>
  <c r="K8" i="15" s="1"/>
  <c r="I9" i="15"/>
  <c r="K9" i="15" s="1"/>
  <c r="M9" i="15" s="1"/>
  <c r="L9" i="15" s="1"/>
  <c r="I10" i="15"/>
  <c r="K10" i="15" s="1"/>
  <c r="M10" i="15" s="1"/>
  <c r="L10" i="15" s="1"/>
  <c r="I11" i="15"/>
  <c r="K11" i="15" s="1"/>
  <c r="M11" i="15" s="1"/>
  <c r="L11" i="15" s="1"/>
  <c r="I12" i="15"/>
  <c r="K12" i="15" s="1"/>
  <c r="I13" i="15"/>
  <c r="K13" i="15" s="1"/>
  <c r="M13" i="15" s="1"/>
  <c r="L13" i="15" s="1"/>
  <c r="I14" i="15"/>
  <c r="K14" i="15" s="1"/>
  <c r="M14" i="15" s="1"/>
  <c r="L14" i="15" s="1"/>
  <c r="I15" i="15"/>
  <c r="K15" i="15" s="1"/>
  <c r="I16" i="15"/>
  <c r="I17" i="15"/>
  <c r="K17" i="15" s="1"/>
  <c r="M17" i="15" s="1"/>
  <c r="L17" i="15" s="1"/>
  <c r="I18" i="15"/>
  <c r="K18" i="15" s="1"/>
  <c r="M18" i="15" s="1"/>
  <c r="L18" i="15" s="1"/>
  <c r="I19" i="15"/>
  <c r="K19" i="15" s="1"/>
  <c r="I20" i="15"/>
  <c r="K20" i="15" s="1"/>
  <c r="M20" i="15" s="1"/>
  <c r="L20" i="15" s="1"/>
  <c r="I21" i="15"/>
  <c r="K21" i="15" s="1"/>
  <c r="M21" i="15" s="1"/>
  <c r="L21" i="15" s="1"/>
  <c r="I22" i="15"/>
  <c r="K22" i="15" s="1"/>
  <c r="M22" i="15" s="1"/>
  <c r="L22" i="15" s="1"/>
  <c r="I5" i="14"/>
  <c r="K5" i="14" s="1"/>
  <c r="I6" i="14"/>
  <c r="K6" i="14" s="1"/>
  <c r="I7" i="14"/>
  <c r="K7" i="14" s="1"/>
  <c r="I8" i="14"/>
  <c r="K8" i="14" s="1"/>
  <c r="I9" i="14"/>
  <c r="I10" i="14"/>
  <c r="K10" i="14" s="1"/>
  <c r="I11" i="14"/>
  <c r="K11" i="14" s="1"/>
  <c r="I12" i="14"/>
  <c r="K12" i="14" s="1"/>
  <c r="I13" i="14"/>
  <c r="K13" i="14" s="1"/>
  <c r="I4" i="14"/>
  <c r="K4" i="14" s="1"/>
  <c r="I5" i="13"/>
  <c r="K5" i="13" s="1"/>
  <c r="I6" i="13"/>
  <c r="K6" i="13" s="1"/>
  <c r="M6" i="13" s="1"/>
  <c r="L6" i="13" s="1"/>
  <c r="I20" i="10"/>
  <c r="K20" i="10" s="1"/>
  <c r="M20" i="10" s="1"/>
  <c r="L20" i="10" s="1"/>
  <c r="I21" i="10"/>
  <c r="K21" i="10" s="1"/>
  <c r="M21" i="10" s="1"/>
  <c r="L21" i="10" s="1"/>
  <c r="I16" i="10"/>
  <c r="K16" i="10" s="1"/>
  <c r="I15" i="10"/>
  <c r="K15" i="10" s="1"/>
  <c r="M15" i="10" s="1"/>
  <c r="L15" i="10" s="1"/>
  <c r="I5" i="10"/>
  <c r="K5" i="10" s="1"/>
  <c r="I6" i="10"/>
  <c r="K6" i="10" s="1"/>
  <c r="M6" i="10" s="1"/>
  <c r="L6" i="10" s="1"/>
  <c r="I7" i="10"/>
  <c r="I8" i="10"/>
  <c r="K8" i="10" s="1"/>
  <c r="I9" i="10"/>
  <c r="K9" i="10" s="1"/>
  <c r="I10" i="10"/>
  <c r="K10" i="10" s="1"/>
  <c r="M10" i="10" s="1"/>
  <c r="L10" i="10" s="1"/>
  <c r="I11" i="10"/>
  <c r="I12" i="10"/>
  <c r="K12" i="10" s="1"/>
  <c r="I13" i="10"/>
  <c r="K13" i="10" s="1"/>
  <c r="I14" i="10"/>
  <c r="K14" i="10" s="1"/>
  <c r="M14" i="10" s="1"/>
  <c r="L14" i="10" s="1"/>
  <c r="K7" i="12"/>
  <c r="I5" i="12"/>
  <c r="K5" i="12" s="1"/>
  <c r="M5" i="12" s="1"/>
  <c r="L5" i="12" s="1"/>
  <c r="I6" i="12"/>
  <c r="K6" i="12" s="1"/>
  <c r="M6" i="12" s="1"/>
  <c r="L6" i="12" s="1"/>
  <c r="I7" i="12"/>
  <c r="I8" i="12"/>
  <c r="K8" i="12" s="1"/>
  <c r="M8" i="12" s="1"/>
  <c r="L8" i="12" s="1"/>
  <c r="I9" i="12"/>
  <c r="K9" i="12" s="1"/>
  <c r="M9" i="12" s="1"/>
  <c r="L9" i="12" s="1"/>
  <c r="I10" i="12"/>
  <c r="K10" i="12" s="1"/>
  <c r="M10" i="12" s="1"/>
  <c r="L10" i="12" s="1"/>
  <c r="I11" i="12"/>
  <c r="I12" i="12"/>
  <c r="K12" i="12" s="1"/>
  <c r="I4" i="12"/>
  <c r="K5" i="11"/>
  <c r="K10" i="11"/>
  <c r="M10" i="11" s="1"/>
  <c r="L10" i="11" s="1"/>
  <c r="I5" i="11"/>
  <c r="I6" i="11"/>
  <c r="K6" i="11" s="1"/>
  <c r="M6" i="11" s="1"/>
  <c r="L6" i="11" s="1"/>
  <c r="I7" i="11"/>
  <c r="K7" i="11" s="1"/>
  <c r="M7" i="11" s="1"/>
  <c r="L7" i="11" s="1"/>
  <c r="I8" i="11"/>
  <c r="I9" i="11"/>
  <c r="K9" i="11" s="1"/>
  <c r="M9" i="11" s="1"/>
  <c r="L9" i="11" s="1"/>
  <c r="I10" i="11"/>
  <c r="I4" i="11"/>
  <c r="I4" i="10"/>
  <c r="K4" i="10" s="1"/>
  <c r="I19" i="10"/>
  <c r="K19" i="10" s="1"/>
  <c r="I22" i="10"/>
  <c r="K22" i="10" s="1"/>
  <c r="I24" i="10"/>
  <c r="K24" i="10" s="1"/>
  <c r="I25" i="10"/>
  <c r="K25" i="10" s="1"/>
  <c r="I27" i="10"/>
  <c r="K27" i="10" s="1"/>
  <c r="M27" i="10" s="1"/>
  <c r="L27" i="10" s="1"/>
  <c r="I29" i="10"/>
  <c r="K29" i="10" s="1"/>
  <c r="I30" i="10"/>
  <c r="K30" i="10" s="1"/>
  <c r="I32" i="10"/>
  <c r="K32" i="10" s="1"/>
  <c r="I34" i="10"/>
  <c r="K9" i="8"/>
  <c r="M9" i="8" s="1"/>
  <c r="L9" i="8" s="1"/>
  <c r="K10" i="8"/>
  <c r="M10" i="8" s="1"/>
  <c r="L10" i="8" s="1"/>
  <c r="K12" i="8"/>
  <c r="K13" i="8"/>
  <c r="M13" i="8" s="1"/>
  <c r="L13" i="8" s="1"/>
  <c r="K14" i="8"/>
  <c r="M14" i="8" s="1"/>
  <c r="L14" i="8" s="1"/>
  <c r="K17" i="8"/>
  <c r="M17" i="8" s="1"/>
  <c r="L17" i="8" s="1"/>
  <c r="K5" i="9"/>
  <c r="M5" i="9" s="1"/>
  <c r="L5" i="9" s="1"/>
  <c r="K8" i="9"/>
  <c r="K10" i="9"/>
  <c r="M10" i="9" s="1"/>
  <c r="L10" i="9" s="1"/>
  <c r="K13" i="9"/>
  <c r="M13" i="9" s="1"/>
  <c r="L13" i="9" s="1"/>
  <c r="I5" i="9"/>
  <c r="I6" i="9"/>
  <c r="K6" i="9" s="1"/>
  <c r="M6" i="9" s="1"/>
  <c r="L6" i="9" s="1"/>
  <c r="I7" i="9"/>
  <c r="K7" i="9" s="1"/>
  <c r="M7" i="9" s="1"/>
  <c r="L7" i="9" s="1"/>
  <c r="I8" i="9"/>
  <c r="I9" i="9"/>
  <c r="K9" i="9" s="1"/>
  <c r="M9" i="9" s="1"/>
  <c r="L9" i="9" s="1"/>
  <c r="I10" i="9"/>
  <c r="I11" i="9"/>
  <c r="K11" i="9" s="1"/>
  <c r="M11" i="9" s="1"/>
  <c r="L11" i="9" s="1"/>
  <c r="I12" i="9"/>
  <c r="K12" i="9" s="1"/>
  <c r="M12" i="9" s="1"/>
  <c r="L12" i="9" s="1"/>
  <c r="I13" i="9"/>
  <c r="I5" i="7"/>
  <c r="K5" i="7" s="1"/>
  <c r="M5" i="7" s="1"/>
  <c r="L5" i="7" s="1"/>
  <c r="I6" i="7"/>
  <c r="K6" i="7" s="1"/>
  <c r="M6" i="7" s="1"/>
  <c r="L6" i="7" s="1"/>
  <c r="I7" i="7"/>
  <c r="K7" i="7" s="1"/>
  <c r="M7" i="7" s="1"/>
  <c r="L7" i="7" s="1"/>
  <c r="I8" i="7"/>
  <c r="K8" i="7" s="1"/>
  <c r="M8" i="7" s="1"/>
  <c r="L8" i="7" s="1"/>
  <c r="I9" i="7"/>
  <c r="K9" i="7" s="1"/>
  <c r="M9" i="7" s="1"/>
  <c r="L9" i="7" s="1"/>
  <c r="I10" i="7"/>
  <c r="K10" i="7" s="1"/>
  <c r="M10" i="7" s="1"/>
  <c r="L10" i="7" s="1"/>
  <c r="I11" i="7"/>
  <c r="K11" i="7" s="1"/>
  <c r="M11" i="7" s="1"/>
  <c r="L11" i="7" s="1"/>
  <c r="I12" i="7"/>
  <c r="K12" i="7" s="1"/>
  <c r="M12" i="7" s="1"/>
  <c r="L12" i="7" s="1"/>
  <c r="I13" i="7"/>
  <c r="K13" i="7" s="1"/>
  <c r="M13" i="7" s="1"/>
  <c r="L13" i="7" s="1"/>
  <c r="I14" i="7"/>
  <c r="K14" i="7" s="1"/>
  <c r="M14" i="7" s="1"/>
  <c r="L14" i="7" s="1"/>
  <c r="I15" i="7"/>
  <c r="K15" i="7" s="1"/>
  <c r="M15" i="7" s="1"/>
  <c r="L15" i="7" s="1"/>
  <c r="I16" i="7"/>
  <c r="K16" i="7" s="1"/>
  <c r="M16" i="7" s="1"/>
  <c r="L16" i="7" s="1"/>
  <c r="I17" i="7"/>
  <c r="K17" i="7" s="1"/>
  <c r="M17" i="7" s="1"/>
  <c r="L17" i="7" s="1"/>
  <c r="I18" i="7"/>
  <c r="K18" i="7" s="1"/>
  <c r="M18" i="7" s="1"/>
  <c r="L18" i="7" s="1"/>
  <c r="I19" i="7"/>
  <c r="K19" i="7" s="1"/>
  <c r="M19" i="7" s="1"/>
  <c r="L19" i="7" s="1"/>
  <c r="K6" i="6"/>
  <c r="M6" i="6" s="1"/>
  <c r="L6" i="6" s="1"/>
  <c r="K8" i="6"/>
  <c r="K10" i="6"/>
  <c r="M10" i="6" s="1"/>
  <c r="L10" i="6" s="1"/>
  <c r="K11" i="6"/>
  <c r="K14" i="6"/>
  <c r="M14" i="6" s="1"/>
  <c r="L14" i="6" s="1"/>
  <c r="K15" i="6"/>
  <c r="I5" i="6"/>
  <c r="K5" i="6" s="1"/>
  <c r="M5" i="6" s="1"/>
  <c r="L5" i="6" s="1"/>
  <c r="I6" i="6"/>
  <c r="I7" i="6"/>
  <c r="K7" i="6" s="1"/>
  <c r="M7" i="6" s="1"/>
  <c r="L7" i="6" s="1"/>
  <c r="I8" i="6"/>
  <c r="M8" i="6" s="1"/>
  <c r="L8" i="6" s="1"/>
  <c r="I9" i="6"/>
  <c r="K9" i="6" s="1"/>
  <c r="M9" i="6" s="1"/>
  <c r="L9" i="6" s="1"/>
  <c r="I10" i="6"/>
  <c r="I11" i="6"/>
  <c r="M11" i="6" s="1"/>
  <c r="L11" i="6" s="1"/>
  <c r="I12" i="6"/>
  <c r="K12" i="6" s="1"/>
  <c r="M12" i="6" s="1"/>
  <c r="L12" i="6" s="1"/>
  <c r="I13" i="6"/>
  <c r="K13" i="6" s="1"/>
  <c r="M13" i="6" s="1"/>
  <c r="L13" i="6" s="1"/>
  <c r="I14" i="6"/>
  <c r="I15" i="6"/>
  <c r="I16" i="6"/>
  <c r="K16" i="6" s="1"/>
  <c r="K21" i="5"/>
  <c r="M21" i="5" s="1"/>
  <c r="L21" i="5" s="1"/>
  <c r="I5" i="5"/>
  <c r="K5" i="5" s="1"/>
  <c r="M5" i="5" s="1"/>
  <c r="L5" i="5" s="1"/>
  <c r="I6" i="5"/>
  <c r="K6" i="5" s="1"/>
  <c r="M6" i="5" s="1"/>
  <c r="L6" i="5" s="1"/>
  <c r="I7" i="5"/>
  <c r="K7" i="5" s="1"/>
  <c r="M7" i="5" s="1"/>
  <c r="L7" i="5" s="1"/>
  <c r="I8" i="5"/>
  <c r="K8" i="5" s="1"/>
  <c r="I9" i="5"/>
  <c r="K9" i="5" s="1"/>
  <c r="M9" i="5" s="1"/>
  <c r="L9" i="5" s="1"/>
  <c r="I10" i="5"/>
  <c r="K10" i="5" s="1"/>
  <c r="M10" i="5" s="1"/>
  <c r="L10" i="5" s="1"/>
  <c r="I11" i="5"/>
  <c r="K11" i="5" s="1"/>
  <c r="I12" i="5"/>
  <c r="I13" i="5"/>
  <c r="K13" i="5" s="1"/>
  <c r="M13" i="5" s="1"/>
  <c r="L13" i="5" s="1"/>
  <c r="I14" i="5"/>
  <c r="K14" i="5" s="1"/>
  <c r="M14" i="5" s="1"/>
  <c r="L14" i="5" s="1"/>
  <c r="I15" i="5"/>
  <c r="K15" i="5" s="1"/>
  <c r="I16" i="5"/>
  <c r="I17" i="5"/>
  <c r="K17" i="5" s="1"/>
  <c r="M17" i="5" s="1"/>
  <c r="L17" i="5" s="1"/>
  <c r="I18" i="5"/>
  <c r="K18" i="5" s="1"/>
  <c r="M18" i="5" s="1"/>
  <c r="L18" i="5" s="1"/>
  <c r="I19" i="5"/>
  <c r="I20" i="5"/>
  <c r="K20" i="5" s="1"/>
  <c r="I21" i="5"/>
  <c r="I22" i="5"/>
  <c r="K22" i="5" s="1"/>
  <c r="M22" i="5" s="1"/>
  <c r="L22" i="5" s="1"/>
  <c r="I23" i="5"/>
  <c r="K23" i="5" s="1"/>
  <c r="M23" i="5" s="1"/>
  <c r="L23" i="5" s="1"/>
  <c r="I24" i="5"/>
  <c r="K24" i="5" s="1"/>
  <c r="I25" i="5"/>
  <c r="K25" i="5" s="1"/>
  <c r="M25" i="5" s="1"/>
  <c r="L25" i="5" s="1"/>
  <c r="I26" i="5"/>
  <c r="K26" i="5" s="1"/>
  <c r="M26" i="5" s="1"/>
  <c r="L26" i="5" s="1"/>
  <c r="I27" i="5"/>
  <c r="K27" i="5" s="1"/>
  <c r="I28" i="5"/>
  <c r="I29" i="5"/>
  <c r="K29" i="5" s="1"/>
  <c r="M29" i="5" s="1"/>
  <c r="L29" i="5" s="1"/>
  <c r="I30" i="5"/>
  <c r="K30" i="5" s="1"/>
  <c r="M30" i="5" s="1"/>
  <c r="L30" i="5" s="1"/>
  <c r="I31" i="5"/>
  <c r="K31" i="5" s="1"/>
  <c r="I32" i="5"/>
  <c r="I5" i="4"/>
  <c r="K5" i="4" s="1"/>
  <c r="M5" i="4" s="1"/>
  <c r="L5" i="4" s="1"/>
  <c r="I6" i="4"/>
  <c r="K6" i="4" s="1"/>
  <c r="M6" i="4" s="1"/>
  <c r="L6" i="4" s="1"/>
  <c r="I7" i="4"/>
  <c r="K7" i="4" s="1"/>
  <c r="M7" i="4" s="1"/>
  <c r="L7" i="4" s="1"/>
  <c r="I8" i="4"/>
  <c r="K8" i="4" s="1"/>
  <c r="M8" i="4" s="1"/>
  <c r="L8" i="4" s="1"/>
  <c r="I9" i="4"/>
  <c r="K9" i="4" s="1"/>
  <c r="M9" i="4" s="1"/>
  <c r="L9" i="4" s="1"/>
  <c r="I10" i="4"/>
  <c r="K10" i="4" s="1"/>
  <c r="M10" i="4" s="1"/>
  <c r="L10" i="4" s="1"/>
  <c r="I11" i="4"/>
  <c r="K11" i="4" s="1"/>
  <c r="M11" i="4" s="1"/>
  <c r="L11" i="4" s="1"/>
  <c r="I12" i="4"/>
  <c r="K12" i="4" s="1"/>
  <c r="M12" i="4" s="1"/>
  <c r="L12" i="4" s="1"/>
  <c r="I13" i="4"/>
  <c r="K13" i="4" s="1"/>
  <c r="M13" i="4" s="1"/>
  <c r="L13" i="4" s="1"/>
  <c r="I14" i="4"/>
  <c r="K14" i="4" s="1"/>
  <c r="M14" i="4" s="1"/>
  <c r="L14" i="4" s="1"/>
  <c r="I15" i="4"/>
  <c r="K15" i="4" s="1"/>
  <c r="M15" i="4" s="1"/>
  <c r="L15" i="4" s="1"/>
  <c r="I16" i="4"/>
  <c r="K16" i="4" s="1"/>
  <c r="M16" i="4" s="1"/>
  <c r="L16" i="4" s="1"/>
  <c r="I17" i="4"/>
  <c r="K17" i="4" s="1"/>
  <c r="M17" i="4" s="1"/>
  <c r="L17" i="4" s="1"/>
  <c r="I18" i="4"/>
  <c r="K18" i="4" s="1"/>
  <c r="M18" i="4" s="1"/>
  <c r="L18" i="4" s="1"/>
  <c r="I19" i="4"/>
  <c r="K19" i="4" s="1"/>
  <c r="M19" i="4" s="1"/>
  <c r="L19" i="4" s="1"/>
  <c r="I5" i="3"/>
  <c r="K5" i="3" s="1"/>
  <c r="M5" i="3" s="1"/>
  <c r="L5" i="3" s="1"/>
  <c r="I6" i="3"/>
  <c r="I7" i="3"/>
  <c r="K7" i="3" s="1"/>
  <c r="M7" i="3" s="1"/>
  <c r="L7" i="3" s="1"/>
  <c r="I8" i="3"/>
  <c r="K8" i="3" s="1"/>
  <c r="M8" i="3" s="1"/>
  <c r="L8" i="3" s="1"/>
  <c r="I9" i="3"/>
  <c r="K9" i="3" s="1"/>
  <c r="I10" i="3"/>
  <c r="I11" i="3"/>
  <c r="I12" i="3"/>
  <c r="I13" i="3"/>
  <c r="K13" i="3" s="1"/>
  <c r="M13" i="3" s="1"/>
  <c r="L13" i="3" s="1"/>
  <c r="I14" i="3"/>
  <c r="I15" i="3"/>
  <c r="K15" i="3" s="1"/>
  <c r="M15" i="3" s="1"/>
  <c r="L15" i="3" s="1"/>
  <c r="I16" i="3"/>
  <c r="K16" i="3" s="1"/>
  <c r="M16" i="3" s="1"/>
  <c r="L16" i="3" s="1"/>
  <c r="I17" i="3"/>
  <c r="I18" i="3"/>
  <c r="K18" i="3" s="1"/>
  <c r="I19" i="3"/>
  <c r="I20" i="3"/>
  <c r="I21" i="3"/>
  <c r="K21" i="3" s="1"/>
  <c r="M21" i="3" s="1"/>
  <c r="L21" i="3" s="1"/>
  <c r="I22" i="3"/>
  <c r="I23" i="3"/>
  <c r="K23" i="3" s="1"/>
  <c r="M23" i="3" s="1"/>
  <c r="L23" i="3" s="1"/>
  <c r="I24" i="3"/>
  <c r="K24" i="3" s="1"/>
  <c r="M24" i="3" s="1"/>
  <c r="L24" i="3" s="1"/>
  <c r="I25" i="3"/>
  <c r="K25" i="3" s="1"/>
  <c r="I26" i="3"/>
  <c r="K26" i="3" s="1"/>
  <c r="I27" i="3"/>
  <c r="I28" i="3"/>
  <c r="I29" i="3"/>
  <c r="K29" i="3" s="1"/>
  <c r="M29" i="3" s="1"/>
  <c r="L29" i="3" s="1"/>
  <c r="I30" i="3"/>
  <c r="I31" i="3"/>
  <c r="K31" i="3" s="1"/>
  <c r="M31" i="3" s="1"/>
  <c r="L31" i="3" s="1"/>
  <c r="I32" i="3"/>
  <c r="K32" i="3" s="1"/>
  <c r="M32" i="3" s="1"/>
  <c r="L32" i="3" s="1"/>
  <c r="I33" i="3"/>
  <c r="K33" i="3" s="1"/>
  <c r="I34" i="3"/>
  <c r="K34" i="3" s="1"/>
  <c r="I35" i="3"/>
  <c r="I36" i="3"/>
  <c r="K6" i="2"/>
  <c r="K7" i="2"/>
  <c r="K10" i="2"/>
  <c r="I5" i="2"/>
  <c r="K5" i="2" s="1"/>
  <c r="M5" i="2" s="1"/>
  <c r="L5" i="2" s="1"/>
  <c r="I6" i="2"/>
  <c r="M6" i="2" s="1"/>
  <c r="L6" i="2" s="1"/>
  <c r="I7" i="2"/>
  <c r="M7" i="2" s="1"/>
  <c r="L7" i="2" s="1"/>
  <c r="I8" i="2"/>
  <c r="K8" i="2" s="1"/>
  <c r="I9" i="2"/>
  <c r="K9" i="2" s="1"/>
  <c r="M9" i="2" s="1"/>
  <c r="L9" i="2" s="1"/>
  <c r="I10" i="2"/>
  <c r="M10" i="2" s="1"/>
  <c r="L10" i="2" s="1"/>
  <c r="K5" i="1"/>
  <c r="K4" i="22"/>
  <c r="I4" i="21"/>
  <c r="I4" i="20"/>
  <c r="I4" i="19"/>
  <c r="K4" i="19" s="1"/>
  <c r="K4" i="18"/>
  <c r="I4" i="17"/>
  <c r="I4" i="16"/>
  <c r="I4" i="15"/>
  <c r="K4" i="15" s="1"/>
  <c r="K9" i="14"/>
  <c r="I4" i="13"/>
  <c r="I7" i="13" s="1"/>
  <c r="I4" i="9"/>
  <c r="K4" i="9" s="1"/>
  <c r="I4" i="7"/>
  <c r="I4" i="6"/>
  <c r="K4" i="6" s="1"/>
  <c r="I4" i="5"/>
  <c r="I4" i="4"/>
  <c r="I4" i="3"/>
  <c r="I4" i="2"/>
  <c r="K4" i="2" s="1"/>
  <c r="I6" i="1"/>
  <c r="K6" i="1" s="1"/>
  <c r="I5" i="1"/>
  <c r="I4" i="1"/>
  <c r="K4" i="1" s="1"/>
  <c r="M4" i="1" s="1"/>
  <c r="L4" i="1" s="1"/>
  <c r="M5" i="1" l="1"/>
  <c r="L5" i="1" s="1"/>
  <c r="M6" i="1"/>
  <c r="L6" i="1" s="1"/>
  <c r="M8" i="2"/>
  <c r="L8" i="2" s="1"/>
  <c r="M10" i="3"/>
  <c r="L10" i="3" s="1"/>
  <c r="K30" i="3"/>
  <c r="M30" i="3" s="1"/>
  <c r="L30" i="3" s="1"/>
  <c r="K22" i="3"/>
  <c r="M22" i="3" s="1"/>
  <c r="L22" i="3" s="1"/>
  <c r="K10" i="3"/>
  <c r="K17" i="3"/>
  <c r="M17" i="3" s="1"/>
  <c r="L17" i="3" s="1"/>
  <c r="M34" i="3"/>
  <c r="L34" i="3" s="1"/>
  <c r="M26" i="3"/>
  <c r="L26" i="3" s="1"/>
  <c r="M18" i="3"/>
  <c r="L18" i="3" s="1"/>
  <c r="K36" i="3"/>
  <c r="M36" i="3" s="1"/>
  <c r="L36" i="3" s="1"/>
  <c r="K28" i="3"/>
  <c r="M28" i="3" s="1"/>
  <c r="L28" i="3" s="1"/>
  <c r="K20" i="3"/>
  <c r="M20" i="3" s="1"/>
  <c r="L20" i="3" s="1"/>
  <c r="K12" i="3"/>
  <c r="M12" i="3" s="1"/>
  <c r="L12" i="3" s="1"/>
  <c r="M33" i="3"/>
  <c r="L33" i="3" s="1"/>
  <c r="M25" i="3"/>
  <c r="L25" i="3" s="1"/>
  <c r="M9" i="3"/>
  <c r="L9" i="3" s="1"/>
  <c r="K14" i="3"/>
  <c r="M14" i="3" s="1"/>
  <c r="L14" i="3" s="1"/>
  <c r="K6" i="3"/>
  <c r="M6" i="3" s="1"/>
  <c r="L6" i="3" s="1"/>
  <c r="K35" i="3"/>
  <c r="M35" i="3" s="1"/>
  <c r="L35" i="3" s="1"/>
  <c r="K27" i="3"/>
  <c r="M27" i="3" s="1"/>
  <c r="L27" i="3" s="1"/>
  <c r="K19" i="3"/>
  <c r="M19" i="3" s="1"/>
  <c r="L19" i="3" s="1"/>
  <c r="K11" i="3"/>
  <c r="M11" i="3" s="1"/>
  <c r="L11" i="3" s="1"/>
  <c r="M31" i="5"/>
  <c r="L31" i="5" s="1"/>
  <c r="M15" i="5"/>
  <c r="L15" i="5" s="1"/>
  <c r="M15" i="6"/>
  <c r="L15" i="6" s="1"/>
  <c r="M16" i="6"/>
  <c r="L16" i="6" s="1"/>
  <c r="M12" i="8"/>
  <c r="L12" i="8" s="1"/>
  <c r="M15" i="8"/>
  <c r="L15" i="8" s="1"/>
  <c r="M16" i="8"/>
  <c r="L16" i="8" s="1"/>
  <c r="M8" i="9"/>
  <c r="L8" i="9" s="1"/>
  <c r="M5" i="11"/>
  <c r="L5" i="11" s="1"/>
  <c r="K8" i="11"/>
  <c r="M8" i="11" s="1"/>
  <c r="L8" i="11" s="1"/>
  <c r="M7" i="12"/>
  <c r="L7" i="12" s="1"/>
  <c r="M12" i="12"/>
  <c r="L12" i="12" s="1"/>
  <c r="K11" i="12"/>
  <c r="M11" i="12" s="1"/>
  <c r="L11" i="12" s="1"/>
  <c r="M5" i="13"/>
  <c r="L5" i="13" s="1"/>
  <c r="K4" i="13"/>
  <c r="M4" i="13" s="1"/>
  <c r="M19" i="15"/>
  <c r="L19" i="15" s="1"/>
  <c r="K16" i="15"/>
  <c r="M16" i="15" s="1"/>
  <c r="L16" i="15" s="1"/>
  <c r="M5" i="16"/>
  <c r="M12" i="16"/>
  <c r="L12" i="16" s="1"/>
  <c r="M9" i="16"/>
  <c r="L9" i="16" s="1"/>
  <c r="K11" i="17"/>
  <c r="M11" i="17" s="1"/>
  <c r="L11" i="17" s="1"/>
  <c r="K15" i="17"/>
  <c r="M15" i="17" s="1"/>
  <c r="L15" i="17" s="1"/>
  <c r="M7" i="17"/>
  <c r="L7" i="17" s="1"/>
  <c r="M6" i="18"/>
  <c r="L6" i="18" s="1"/>
  <c r="M7" i="19"/>
  <c r="L7" i="19" s="1"/>
  <c r="M8" i="19"/>
  <c r="L8" i="19" s="1"/>
  <c r="K7" i="21"/>
  <c r="M7" i="21" s="1"/>
  <c r="L7" i="21" s="1"/>
  <c r="K4" i="21"/>
  <c r="M4" i="21" s="1"/>
  <c r="I8" i="21"/>
  <c r="M4" i="19"/>
  <c r="L4" i="19" s="1"/>
  <c r="I11" i="19"/>
  <c r="K7" i="18"/>
  <c r="I16" i="17"/>
  <c r="K4" i="17"/>
  <c r="L5" i="16"/>
  <c r="M15" i="15"/>
  <c r="L15" i="15" s="1"/>
  <c r="M8" i="15"/>
  <c r="L8" i="15" s="1"/>
  <c r="K7" i="15"/>
  <c r="M7" i="15" s="1"/>
  <c r="L7" i="15" s="1"/>
  <c r="M12" i="15"/>
  <c r="L12" i="15" s="1"/>
  <c r="I23" i="15"/>
  <c r="M4" i="15"/>
  <c r="K14" i="14"/>
  <c r="K7" i="10"/>
  <c r="M7" i="10" s="1"/>
  <c r="L7" i="10" s="1"/>
  <c r="M13" i="10"/>
  <c r="L13" i="10" s="1"/>
  <c r="M9" i="10"/>
  <c r="L9" i="10" s="1"/>
  <c r="M5" i="10"/>
  <c r="L5" i="10" s="1"/>
  <c r="M12" i="10"/>
  <c r="L12" i="10" s="1"/>
  <c r="M8" i="10"/>
  <c r="L8" i="10" s="1"/>
  <c r="K11" i="10"/>
  <c r="M11" i="10" s="1"/>
  <c r="L11" i="10" s="1"/>
  <c r="M29" i="10"/>
  <c r="L29" i="10" s="1"/>
  <c r="K34" i="10"/>
  <c r="M34" i="10" s="1"/>
  <c r="L34" i="10" s="1"/>
  <c r="M16" i="10"/>
  <c r="L16" i="10" s="1"/>
  <c r="I13" i="12"/>
  <c r="M22" i="10"/>
  <c r="L22" i="10" s="1"/>
  <c r="M32" i="10"/>
  <c r="L32" i="10" s="1"/>
  <c r="M25" i="10"/>
  <c r="L25" i="10" s="1"/>
  <c r="M4" i="10"/>
  <c r="L4" i="10" s="1"/>
  <c r="M30" i="10"/>
  <c r="L30" i="10" s="1"/>
  <c r="M24" i="10"/>
  <c r="L24" i="10" s="1"/>
  <c r="M19" i="10"/>
  <c r="L19" i="10" s="1"/>
  <c r="I35" i="10"/>
  <c r="K14" i="9"/>
  <c r="I18" i="8"/>
  <c r="K4" i="8"/>
  <c r="M4" i="8" s="1"/>
  <c r="K17" i="6"/>
  <c r="I17" i="6"/>
  <c r="K32" i="5"/>
  <c r="M32" i="5" s="1"/>
  <c r="L32" i="5" s="1"/>
  <c r="M27" i="5"/>
  <c r="L27" i="5" s="1"/>
  <c r="M20" i="5"/>
  <c r="L20" i="5" s="1"/>
  <c r="K19" i="5"/>
  <c r="M19" i="5" s="1"/>
  <c r="L19" i="5" s="1"/>
  <c r="K16" i="5"/>
  <c r="M16" i="5" s="1"/>
  <c r="L16" i="5" s="1"/>
  <c r="M11" i="5"/>
  <c r="L11" i="5" s="1"/>
  <c r="M24" i="5"/>
  <c r="L24" i="5" s="1"/>
  <c r="M8" i="5"/>
  <c r="L8" i="5" s="1"/>
  <c r="K28" i="5"/>
  <c r="M28" i="5" s="1"/>
  <c r="L28" i="5" s="1"/>
  <c r="K12" i="5"/>
  <c r="M12" i="5" s="1"/>
  <c r="L12" i="5" s="1"/>
  <c r="I20" i="4"/>
  <c r="K4" i="4"/>
  <c r="I37" i="3"/>
  <c r="I11" i="2"/>
  <c r="K11" i="2"/>
  <c r="K7" i="1"/>
  <c r="M7" i="1"/>
  <c r="I7" i="1"/>
  <c r="M4" i="2"/>
  <c r="K4" i="5"/>
  <c r="I33" i="5"/>
  <c r="K4" i="3"/>
  <c r="M4" i="6"/>
  <c r="I20" i="7"/>
  <c r="M4" i="9"/>
  <c r="K4" i="7"/>
  <c r="M4" i="7" s="1"/>
  <c r="I11" i="11"/>
  <c r="K4" i="11"/>
  <c r="K4" i="20"/>
  <c r="M4" i="20" s="1"/>
  <c r="I8" i="20"/>
  <c r="I14" i="9"/>
  <c r="K4" i="16"/>
  <c r="K8" i="21"/>
  <c r="K4" i="12"/>
  <c r="L4" i="15"/>
  <c r="I17" i="16"/>
  <c r="K11" i="22"/>
  <c r="M4" i="14"/>
  <c r="M5" i="14"/>
  <c r="L5" i="14" s="1"/>
  <c r="M6" i="14"/>
  <c r="L6" i="14" s="1"/>
  <c r="M7" i="14"/>
  <c r="L7" i="14" s="1"/>
  <c r="M8" i="14"/>
  <c r="L8" i="14" s="1"/>
  <c r="M9" i="14"/>
  <c r="L9" i="14" s="1"/>
  <c r="M10" i="14"/>
  <c r="L10" i="14" s="1"/>
  <c r="M11" i="14"/>
  <c r="L11" i="14" s="1"/>
  <c r="M12" i="14"/>
  <c r="L12" i="14" s="1"/>
  <c r="M13" i="14"/>
  <c r="L13" i="14" s="1"/>
  <c r="M4" i="18"/>
  <c r="M4" i="22"/>
  <c r="I14" i="14"/>
  <c r="I7" i="18"/>
  <c r="I11" i="22"/>
  <c r="M11" i="2" l="1"/>
  <c r="L4" i="2"/>
  <c r="L4" i="13"/>
  <c r="M7" i="13"/>
  <c r="K7" i="13"/>
  <c r="L4" i="21"/>
  <c r="M8" i="21"/>
  <c r="K11" i="19"/>
  <c r="M11" i="19" s="1"/>
  <c r="M4" i="17"/>
  <c r="K16" i="17"/>
  <c r="K17" i="16"/>
  <c r="M23" i="15"/>
  <c r="K23" i="15"/>
  <c r="K35" i="10"/>
  <c r="K18" i="8"/>
  <c r="M4" i="4"/>
  <c r="K20" i="4"/>
  <c r="M20" i="7"/>
  <c r="L4" i="7"/>
  <c r="K13" i="12"/>
  <c r="K33" i="5"/>
  <c r="M4" i="12"/>
  <c r="M4" i="16"/>
  <c r="M18" i="8"/>
  <c r="L4" i="8"/>
  <c r="K37" i="3"/>
  <c r="M4" i="5"/>
  <c r="M8" i="20"/>
  <c r="L4" i="20"/>
  <c r="K20" i="7"/>
  <c r="L4" i="14"/>
  <c r="M14" i="14"/>
  <c r="M14" i="9"/>
  <c r="L4" i="9"/>
  <c r="M7" i="18"/>
  <c r="L4" i="18"/>
  <c r="K11" i="11"/>
  <c r="M17" i="6"/>
  <c r="L4" i="6"/>
  <c r="M11" i="22"/>
  <c r="L4" i="22"/>
  <c r="K8" i="20"/>
  <c r="M4" i="11"/>
  <c r="M4" i="3"/>
  <c r="L4" i="16" l="1"/>
  <c r="M17" i="16"/>
  <c r="L4" i="17"/>
  <c r="M16" i="17"/>
  <c r="M35" i="10"/>
  <c r="L4" i="4"/>
  <c r="M20" i="4"/>
  <c r="L4" i="3"/>
  <c r="M37" i="3"/>
  <c r="M33" i="5"/>
  <c r="L4" i="5"/>
  <c r="M11" i="11"/>
  <c r="L4" i="11"/>
  <c r="M13" i="12"/>
  <c r="L4" i="12"/>
</calcChain>
</file>

<file path=xl/sharedStrings.xml><?xml version="1.0" encoding="utf-8"?>
<sst xmlns="http://schemas.openxmlformats.org/spreadsheetml/2006/main" count="1874" uniqueCount="740">
  <si>
    <t>FORMULARZ CENOWY</t>
  </si>
  <si>
    <t xml:space="preserve">   Zał. nr 2</t>
  </si>
  <si>
    <t>L.p.</t>
  </si>
  <si>
    <t>Nazwa materiału</t>
  </si>
  <si>
    <t>Nazwa handlowa</t>
  </si>
  <si>
    <t>Postać</t>
  </si>
  <si>
    <t>Rozmiar</t>
  </si>
  <si>
    <t>Ilość</t>
  </si>
  <si>
    <t>Jednostka</t>
  </si>
  <si>
    <t>Cena netto</t>
  </si>
  <si>
    <t>Wartość netto</t>
  </si>
  <si>
    <t>Kwota Vat</t>
  </si>
  <si>
    <t>Cena brutto</t>
  </si>
  <si>
    <t>Wartość brutto</t>
  </si>
  <si>
    <t>1.</t>
  </si>
  <si>
    <t>KOMPRESY GAZOWE - WYJAŁOWIONE 17-N/8-W</t>
  </si>
  <si>
    <t>KOMPRES</t>
  </si>
  <si>
    <t>5 CM x 5 CM a 2 szt.</t>
  </si>
  <si>
    <t>op./w opakowaniu 2 szt</t>
  </si>
  <si>
    <t>2.</t>
  </si>
  <si>
    <t>7,5 CM x 7,5 CM a 2 szt.</t>
  </si>
  <si>
    <t>3.</t>
  </si>
  <si>
    <t>10 CM x 10 CM a 2 szt.</t>
  </si>
  <si>
    <t>Razem</t>
  </si>
  <si>
    <t>Wymagania:</t>
  </si>
  <si>
    <t>Poz. 1 – 3</t>
  </si>
  <si>
    <t xml:space="preserve">kompresy 17-N, 8-W      Kl. IIa REG.7,    </t>
  </si>
  <si>
    <t>Wykonane z bawełny  bielonej metodą bezchlorową zgodn. Z normą EN14079</t>
  </si>
  <si>
    <t>waga na j. Powierzchni minimum 23 g /m2 zgodn. Z normą EN14079</t>
  </si>
  <si>
    <t>cięte brzegi, wszystkie brzegi podwijane do wewnątrz</t>
  </si>
  <si>
    <t>grubość przędzy - minimum 14,5 TEX</t>
  </si>
  <si>
    <t>Czas tonięcia ≤ 10s</t>
  </si>
  <si>
    <t>Opaska dziana, wykonana w 100% z poliestru, o sile zrywającej min. 45 N/5cm</t>
  </si>
  <si>
    <t>Bandaż</t>
  </si>
  <si>
    <t>5 CM x 4 M</t>
  </si>
  <si>
    <t>SZT.</t>
  </si>
  <si>
    <t>10 CM x 4 M</t>
  </si>
  <si>
    <t>15 cm x 4 m</t>
  </si>
  <si>
    <t>4.</t>
  </si>
  <si>
    <t>Opaska dziana podtrzymująca – jałowa, wykonana w 100% z wiskozy</t>
  </si>
  <si>
    <t>5.</t>
  </si>
  <si>
    <t>6.</t>
  </si>
  <si>
    <t>Opaska elastyczna tkana, wykonana z min. 65% przędzy bawełnianej, min. 30% jedwabiu poliamidowego i min. 4% przędzy elastomerowej,  z zapinką</t>
  </si>
  <si>
    <t>OPASKA ELASTYCZNA</t>
  </si>
  <si>
    <t>7.</t>
  </si>
  <si>
    <t>15 CM x 4 M</t>
  </si>
  <si>
    <t>Poz. 1 – 7 – opaski pakowane pojedynczo w papier lub folię</t>
  </si>
  <si>
    <t>Poz. 6 i 7 – opaska elastyczna z zapinką wewnątrz opakowania</t>
  </si>
  <si>
    <t>Poz. 1,2,3 – opaska wykonana w 100% z poliestru</t>
  </si>
  <si>
    <t>Lp.</t>
  </si>
  <si>
    <t>GAZA BAWEŁNIANA W SKŁADKACH, 17 – nitkowa</t>
  </si>
  <si>
    <t>90 CM 17-NITKOWA</t>
  </si>
  <si>
    <t>MB</t>
  </si>
  <si>
    <t>Gaza oparzeniowa 17-N, 6- wartswowa, jałowa</t>
  </si>
  <si>
    <t>Kompres</t>
  </si>
  <si>
    <t>90 cm x 20 cm - 2 szt.</t>
  </si>
  <si>
    <t>op.</t>
  </si>
  <si>
    <t>90 cm x 40 cm - 2 szt.</t>
  </si>
  <si>
    <t>Gaza opatrunkowa, 17-nitkowa, jałowa</t>
  </si>
  <si>
    <t>Gaza</t>
  </si>
  <si>
    <t xml:space="preserve"> 1/2 m²</t>
  </si>
  <si>
    <t xml:space="preserve"> 1 m²</t>
  </si>
  <si>
    <t>Kompresy gazowe jałowe 17-nitkowe, 8-warstwowe, z podwijanymi brzegami</t>
  </si>
  <si>
    <t>10 cm x 10 cm – 5 szt.</t>
  </si>
  <si>
    <t>7,5 cm x 7,5 cm – 5 szt.</t>
  </si>
  <si>
    <t>8.</t>
  </si>
  <si>
    <t>Kompresy gazowe - jałowe 17-nitkowe, 12-warstwowe, z podwijanymi brzegami, z nitką radiacyjną</t>
  </si>
  <si>
    <t>7,5 cm x 7,5 cm – 4 x 10 szt.</t>
  </si>
  <si>
    <t>op. = 4 pęczki a 10 szt.</t>
  </si>
  <si>
    <t>9.</t>
  </si>
  <si>
    <t>7,5 cm x 7,5 cm – a' 2 x 10 szt.</t>
  </si>
  <si>
    <t>op. = 2 pęczki a 10 szt.</t>
  </si>
  <si>
    <t>10.</t>
  </si>
  <si>
    <t>10 cm x 10 cm – 10 szt.</t>
  </si>
  <si>
    <t>11.</t>
  </si>
  <si>
    <t>Kompresy gazowe jałowe17-N/8-W</t>
  </si>
  <si>
    <t>12.</t>
  </si>
  <si>
    <t>7,5 cm x 7,5 cm – 10 szt.</t>
  </si>
  <si>
    <t>13.</t>
  </si>
  <si>
    <t>KOMPRESY GAZOWE NIEJAŁOWE 17 N, 8 W.</t>
  </si>
  <si>
    <t>7,5 CM x 7,5 CM - 100 SZT.</t>
  </si>
  <si>
    <t>OP.</t>
  </si>
  <si>
    <t>14.</t>
  </si>
  <si>
    <t>5 CM x 5 CM - 100 SZT.</t>
  </si>
  <si>
    <t>15.</t>
  </si>
  <si>
    <t>10 CM x 10 CM - 100 SZT.</t>
  </si>
  <si>
    <t>16.</t>
  </si>
  <si>
    <t>Kompresy neurochirurgiczne wykonane z czterech warstw włókniny wiskozowo-poliestrowej o gramaturze 40 g/m2. Chłonność włókniny (jednej warstwy)  min. 800%. Posiada trwale przymocowaną nitkę kontrastującą w promieniach rentgenowskich.  Mocowanie na zasadzie węzła, nie wgrzania.</t>
  </si>
  <si>
    <t>10 mm x 10 mm – 25 x a' 10 szt.</t>
  </si>
  <si>
    <t>17.</t>
  </si>
  <si>
    <t>25 mm x 75 mm – 25 x a' 10 szt.</t>
  </si>
  <si>
    <t>18.</t>
  </si>
  <si>
    <t>20 mm x 100 mm – 25 x a' 10 szt.</t>
  </si>
  <si>
    <t>19.</t>
  </si>
  <si>
    <t>Kompresy tracheotomijne włókninowe 40g/m.kw. 4 W, jałowe z wycięciem Y</t>
  </si>
  <si>
    <t>10 cm x 10 cm – 2 szt.</t>
  </si>
  <si>
    <t>20.</t>
  </si>
  <si>
    <t>Kompresy włókninowe jałowe 40g/m², 4-warstwowe</t>
  </si>
  <si>
    <t>21.</t>
  </si>
  <si>
    <t>Podkład podgipsowy, naturalny, wykonany z włókna wiskozowego</t>
  </si>
  <si>
    <t>Podkład</t>
  </si>
  <si>
    <t>12 cm x 3 m</t>
  </si>
  <si>
    <t>22.</t>
  </si>
  <si>
    <t>15 cm x 3 m</t>
  </si>
  <si>
    <t>23.</t>
  </si>
  <si>
    <t>SERWETA</t>
  </si>
  <si>
    <t>160 cm x 90 cm</t>
  </si>
  <si>
    <t>24.</t>
  </si>
  <si>
    <t>SERWETA Z WŁÓKNINY – JAŁOWA, min 35 g/m²</t>
  </si>
  <si>
    <t>130 cm x 80 cm - 1 szt.</t>
  </si>
  <si>
    <t>25.</t>
  </si>
  <si>
    <t>130 cm x 80 cm - 2 szt.</t>
  </si>
  <si>
    <t>26.</t>
  </si>
  <si>
    <t>Wata celulozowa – arkusze (bielona), chłonność min. 12 g</t>
  </si>
  <si>
    <t>arkusz 40 x 60 a 5 kg</t>
  </si>
  <si>
    <t>27.</t>
  </si>
  <si>
    <t>Wata celulozowa  –  rolka, chłonność min. 12 g</t>
  </si>
  <si>
    <t>150 G</t>
  </si>
  <si>
    <t>28.</t>
  </si>
  <si>
    <t>Wata opatrunkowa bawełniana, chłonność min. 20 g</t>
  </si>
  <si>
    <t>500 G</t>
  </si>
  <si>
    <t>29.</t>
  </si>
  <si>
    <t>Zestaw oparzeniowy, duży</t>
  </si>
  <si>
    <t>Zest. opatr.</t>
  </si>
  <si>
    <t>Skład poniżej</t>
  </si>
  <si>
    <t>30.</t>
  </si>
  <si>
    <t>Zestaw oparzeniowy, mały</t>
  </si>
  <si>
    <t>31.</t>
  </si>
  <si>
    <t>Zestaw do tympanostomii</t>
  </si>
  <si>
    <t>32.</t>
  </si>
  <si>
    <t>Zestaw pediatryczny</t>
  </si>
  <si>
    <t>33.</t>
  </si>
  <si>
    <t>Jałowe serwetki celulozowe 30 x 40 cm, pakowane pojedynczo w torebkę papierowo-foliową z wycięciem na kciuk i w kartonowy dyspenser a'50</t>
  </si>
  <si>
    <t>Serweta</t>
  </si>
  <si>
    <t>a'1</t>
  </si>
  <si>
    <t>szt.</t>
  </si>
  <si>
    <t>Wymagania: poz. 1 - 15 i 19 - 20</t>
  </si>
  <si>
    <t>kompresy neurochirurgiczne kl. III reguła 6</t>
  </si>
  <si>
    <t>pakowana w papier lub folię, niepyląca, bielona</t>
  </si>
  <si>
    <t>Pakiet jałowy do operacji ucha</t>
  </si>
  <si>
    <t>Zest. opatr. i obłożeń</t>
  </si>
  <si>
    <t>Pakiet jałowy do operacji zatok</t>
  </si>
  <si>
    <t>SETON  Z GAZY, JAŁOWY 17-N, 4- W</t>
  </si>
  <si>
    <t>2 CM x 2 m</t>
  </si>
  <si>
    <t>1 CM x 2 m</t>
  </si>
  <si>
    <t>Seton z gazy 4-w, 17-n,  Rtg, jałowy</t>
  </si>
  <si>
    <t>5 cm x 2 m</t>
  </si>
  <si>
    <t>Tampon do tamponady, jałowy, z dwoma trokami</t>
  </si>
  <si>
    <t>2 cm x 1,5 cm</t>
  </si>
  <si>
    <t>3 cm x 2 cm</t>
  </si>
  <si>
    <t>Tupfer - Fasolka z gazy 17-n, jałowy</t>
  </si>
  <si>
    <t>15 cm x 15 cm - 3 szt.</t>
  </si>
  <si>
    <t>TUPFER – KULA 17-N, JAŁOWY</t>
  </si>
  <si>
    <t>20 cm x 20 cm - a' 5 szt.</t>
  </si>
  <si>
    <t>30 cm x 30 cm - a' 5 szt.</t>
  </si>
  <si>
    <t>Tupfer - kula z gazy 17-n, jałowy</t>
  </si>
  <si>
    <t>15 cm x 15 cm. - a'2 x 3 szt.</t>
  </si>
  <si>
    <t>Tupfer laryngologiczny – gaza 20-N, o chłonności min. 12,7 g/g, z nitką RTG (jałowy)</t>
  </si>
  <si>
    <t>15 cm x 15 cm – 2 szt.</t>
  </si>
  <si>
    <t>Zestaw do adenotomii</t>
  </si>
  <si>
    <t>Zest.</t>
  </si>
  <si>
    <t>Zestaw do cytoskopii</t>
  </si>
  <si>
    <t>Zestaw laparotomia (jałowy)</t>
  </si>
  <si>
    <t>Składy zestawów:</t>
  </si>
  <si>
    <t>Poz. 1 :</t>
  </si>
  <si>
    <t>Serweta dwuwarstwowa z wycięciem w kształcie „U” 63cmx7cm z przylepcem wokół wycięcia – 120 x 150 -1szt</t>
  </si>
  <si>
    <t xml:space="preserve">Pak. do operacji ucha  </t>
  </si>
  <si>
    <t>Prześcieradło bez przylepca  min.200 x 150- 1szt</t>
  </si>
  <si>
    <t>Prześcieradło min. 200cmx150cm z przylepcem o szerokości 2,5cm - 1szt (klej na krótszym boku)</t>
  </si>
  <si>
    <t>Obłożenie na stolik narzędziowy min. 190 x 150-1szt, Obłożenie na stolik Mayo wzmocnione min. 145 x 80cm – 1szt</t>
  </si>
  <si>
    <t>Kieszeń przylepna  dwukomorowa –min. 40 x 35 cm 1szt</t>
  </si>
  <si>
    <t>Seton 1 cm x 40 cm - 1 szt.</t>
  </si>
  <si>
    <t>Kompresy gazowe 7,5 x 7,5cm z nitką RTG 17nitek 12warstw-40szt (wiązane po 10 szt)</t>
  </si>
  <si>
    <t>Kompresy gazowe 7,5 x 7,5cm bez nitki RTG 17 nitek 12warstw - 5szt</t>
  </si>
  <si>
    <t>Kompresy gazowe 10 x 10cm bez nitki RTG 17 nitek, 12 warstw – 5szt</t>
  </si>
  <si>
    <t>Strzykawka 20 ml -1szt., Strzykawka wkręcana 5ml- 1 szt</t>
  </si>
  <si>
    <t>Dren do ssaka dł 210 CH24, z obu stron łącznik w kształcie lejka, z możliwością docięcia końcówki – 1szt</t>
  </si>
  <si>
    <t>Igły 0, 6 – 1szt ; 1,2 – 1szt., Ostrza 15 - 1szt., Ostrza 21 - 1szt</t>
  </si>
  <si>
    <t>Blister (miska plastikowa) do mycia pola operacyjnego- 1szt</t>
  </si>
  <si>
    <t>Taśma przylepna – 1szt., Ręczniki włókninowe do rąk -2szt</t>
  </si>
  <si>
    <t xml:space="preserve">Poz. 2  </t>
  </si>
  <si>
    <t xml:space="preserve">Pak. do operacji zatok  </t>
  </si>
  <si>
    <t>Obłożenie na stolik narzędziowy min. 190 x 150cm- 1szt, Obłożenie na stolik Mayo wzmocnione min.145 x 80cm- 1szt</t>
  </si>
  <si>
    <t>Kompresy gazowe 7,5 x 7,5, 17 nitek 12 warstw nitka RTG- 30szt (wiązane po 10szt)</t>
  </si>
  <si>
    <t>Seton wąski z nitką RTG 1cm x 200cm -1szt, Strzykawka 20 ml-1szt, Strzykawka wkręcana10 ml-1szt</t>
  </si>
  <si>
    <t>Dren jednorazowy do ssaka dł 210 CH24, z obu stron łącznik w kształcie lejka, z możliwością docięcia końcówki – 1szt</t>
  </si>
  <si>
    <t>Igły 0,7-1x; 8-1szt, Blister( miska plastikowa do mycia pola operacyjnego) -1szt</t>
  </si>
  <si>
    <t>Neurokompres z nitką RTG 20mmx60mm, nawinięte na kartonik – 10szt</t>
  </si>
  <si>
    <t>Poz. 13</t>
  </si>
  <si>
    <t>Serweta dwuwarstwowa min. 150cmx120cm z otworem niecentralnie umieszczonym o średnicy 10cm – 1szt</t>
  </si>
  <si>
    <t>Pojemnik 250ml – 1szt, Tupfery kule 20cmx20cm – 5szt,</t>
  </si>
  <si>
    <t>Kompresy gazowe 17nitek 12warstw 10cmx10cm – 10szt, Taśma medyczna 9cm x 50cm -1szt</t>
  </si>
  <si>
    <t>Obłożenie na stolik narzędziowy min. 190 x 150cm- 1szt</t>
  </si>
  <si>
    <t>Fartuch jednorazowy sterylny „Standard” rozmiar „M” - 1 szt.</t>
  </si>
  <si>
    <t xml:space="preserve">Poz. 14  </t>
  </si>
  <si>
    <t>Serweta dwuwarstwowa min. 300x180 z otworem przylepnym ułożonym centralnie o średnicy 8cm – 1szt</t>
  </si>
  <si>
    <t>Taśma medyczna 9cmx50cm – 1szt, Narzędzie plastikowe o dezynfekcji 24cm – 1szt</t>
  </si>
  <si>
    <t>Kompresy gazowe 17nitek 12warstw przewiązywane nitką po 10szt – 20szt</t>
  </si>
  <si>
    <t>strzykawka z żelem poślizgowym ze środkiem znieczulającym Lidokaina i środkiem antyseptycznym</t>
  </si>
  <si>
    <t>w postaci roztworu wodnego chlorhexidine o pojemności 6ml – 1szt</t>
  </si>
  <si>
    <t>osłona na przewody 15cmx250cm – 1szt, worek na stolik Mayo wzmocniony min. 145cmx80cm – 1szt</t>
  </si>
  <si>
    <t>strzykawka 10ml – 1szt, aparat do przetoczeń – 1szt, serweta na stół instrumentarium min. 190cmx150cm – 1szt</t>
  </si>
  <si>
    <t xml:space="preserve">Poz. 15  </t>
  </si>
  <si>
    <t>Kompresy gazowe 10cmx10cm 17-N 12-W gramatura 1 kompresu min. 3,02g, przewiązywane po 10szt – 60szt.</t>
  </si>
  <si>
    <t>Zestaw laparotomia</t>
  </si>
  <si>
    <t>Serwety gazowe 45cmx45cm 17-N 6-W nitka rtg i tasiemka – 4szt.</t>
  </si>
  <si>
    <t>Tupfer fasolka 15cmx15cm – 5szt. (w osobnej torebce wewnątrz opakowania),</t>
  </si>
  <si>
    <t>Fartuchy – opis, wymagania</t>
  </si>
  <si>
    <t>Fartuch jednorazowy sterylny „Standard” rozmiar „M”:</t>
  </si>
  <si>
    <t>fartuch operacyjny wiązany na czysto i brudno z włókniny SMS min. 35g/m2,</t>
  </si>
  <si>
    <t>rękawy proste zakończone niepylącym poliestrowym mankietem o długości min. 8cm,</t>
  </si>
  <si>
    <t>szwy wykonane techniką ultradźwiękową, tworzą dodatkową barierę dla płynów, w części szyjnej wykończenie lamówką z materiału jednorodnego co fartuch i zapięcie na rzep – pętelki 13cm,</t>
  </si>
  <si>
    <t>troki mocowane ultradźwiękowo, złożenie typu book-folded,</t>
  </si>
  <si>
    <t>wytrzymałość na rozciąganie na sucho min. 75N w kierunku wzdłużnym i min. 35N w kierunku poprzecznym,</t>
  </si>
  <si>
    <t>pylenie max 2,4 log10; odporność na przenikanie drobnoustr. na sucho 100 CFU,</t>
  </si>
  <si>
    <t>parametry potwierdzone kartą danych technicznych.</t>
  </si>
  <si>
    <t>Sterylny wzmocniony fartuch chirurgiczny:</t>
  </si>
  <si>
    <t>wzmocniony fartuch chirurgiczny z miękkiej i przewiewnej włókniny typu spunlace o gramaturze min. 68g/m2 o składzie 55% włókien celulozy i 45% włókien poliestru,</t>
  </si>
  <si>
    <t>w części przedniej i przedramionach wzmocniony dwuwarstwowym laminatem barierowym o gramaturze min. 43g/m2, antystatyczny, I klasa palności wg 16 CFR 1610,</t>
  </si>
  <si>
    <t>w części przedniej wzmocnienie do końca dolnej krawędzi fartucha,</t>
  </si>
  <si>
    <t>rękawy proste zakończone niepylącym poliestrowym mankietem o długości min. 8cm, w części szyjnej zapięcie na rzep szer. 2cm, dł. 13 i 5cm,</t>
  </si>
  <si>
    <t>odporność na przenikanie cieczy w strefie krytycznej min. 220cmH2O, mniej krytycznej min. 22cmH2O,</t>
  </si>
  <si>
    <t>wytrzymałość dla powierzchni krytycznych na wypychanie na mokro min. 186kPa, na sucho min. 146kPa,</t>
  </si>
  <si>
    <t>Rozmiar/ dawka</t>
  </si>
  <si>
    <t>Opatr. samoprzylepny, sterylny do zaopatrywania ran pooperacyjnych, o kierunku odklejania warstwy zabezpieczającej od krótszego boku</t>
  </si>
  <si>
    <t>7,2 cm X 5 cm</t>
  </si>
  <si>
    <t>10 cm x 8 cm</t>
  </si>
  <si>
    <t>15 cm x 8 cm</t>
  </si>
  <si>
    <t>20 cm x 8 cm</t>
  </si>
  <si>
    <t>25 cm x 10 cm</t>
  </si>
  <si>
    <t>SAMOPRZYLEPNY, JAŁOWY OPATRUNEK, WŁÓKNINOWY DO MOCOWANIA KANIUL, O ZAOKRĄGLONYCH BRZEGACH</t>
  </si>
  <si>
    <t>8 CM X 6 CM</t>
  </si>
  <si>
    <t>HYDROPOLIMEROWY,JAŁOWY OPATRUNEK PIANKOWY DO MOCOWANIA SZTUCZNYCH PRZETOK</t>
  </si>
  <si>
    <t>8 CM X 8 CM</t>
  </si>
  <si>
    <t>Opatrunek na podłożu poliestrowym z obojętną maścią triglicerydową i srebrem</t>
  </si>
  <si>
    <t>Opatrunek</t>
  </si>
  <si>
    <t>5 cm x 5 cm</t>
  </si>
  <si>
    <t>10 cm x 10 cm</t>
  </si>
  <si>
    <t>PASKI DO ZAMYKANIA RAN (HIPOALERGICZNE, WZMOCNIONE, ELASTYCZNE)</t>
  </si>
  <si>
    <t>6 X 38 MM           (50 x 6 PASKÓW)</t>
  </si>
  <si>
    <t xml:space="preserve"> 6 X 75/76  MM    (50 x 3 PASKI)</t>
  </si>
  <si>
    <t>PLASTER Z OPATRUNKIEM, WODOODPORNY</t>
  </si>
  <si>
    <t>6 CM x 5 M</t>
  </si>
  <si>
    <t>PRZYLEPIEC WŁÓKNINOWY ELAST. NA ROLCE</t>
  </si>
  <si>
    <t>2,5 CM x 10 M</t>
  </si>
  <si>
    <t>PRZYLEPIEC WŁOKNINOWY ELAST. NA ROLCE</t>
  </si>
  <si>
    <t>5 CM x 10 M</t>
  </si>
  <si>
    <t>10 cm x 10 m</t>
  </si>
  <si>
    <t>5 M X 5 CM</t>
  </si>
  <si>
    <t>PRZYLEPIEC Z POROWATEJ PRZEZROCZYSTEJ FOLII      NA SZPULCE</t>
  </si>
  <si>
    <t>5 M X 2,5 CM</t>
  </si>
  <si>
    <t>5 m x 1,25 cm</t>
  </si>
  <si>
    <t>5 CM x 5 M</t>
  </si>
  <si>
    <t>PRZYLEPIEC Z TKANINY WISKOZOWEJ NA SZPULCE</t>
  </si>
  <si>
    <t>2,5 CM x 5 M</t>
  </si>
  <si>
    <t>1,25 cm x 5 m</t>
  </si>
  <si>
    <t>PRZYLEPIEC Z WŁÓKNINY - HIPOALERGICZNY NA SZPULCE</t>
  </si>
  <si>
    <t>PRZYLEPIEC ZE SZTUCZNEGO JEDWABIU   NA SZPULCE</t>
  </si>
  <si>
    <t>PRZYLEPIEC ZE SZTUCZNEGO JEDWABIU  NA SZPULCE</t>
  </si>
  <si>
    <t>1,25 CM x 9,2 M</t>
  </si>
  <si>
    <t>Samoprzylepny, jałowy opatrunek z folii poliuretanowej z wcięciem, dodatkowo wzmocniony włókniną</t>
  </si>
  <si>
    <t>7 CM X 9 CM</t>
  </si>
  <si>
    <t>Opatrunek w formie amorficznego, przezroczystego hydrożelu. Sterylny, posiadający skład na bazie roztworu Ringera, gliceryny, hydroksyetylocelulozy, celulozy i carbomeru. Nie zawierający glikolu polietylenowego.</t>
  </si>
  <si>
    <t>opatrunek</t>
  </si>
  <si>
    <t>15g</t>
  </si>
  <si>
    <t>Wymagania:
Poz. 12 - 27</t>
  </si>
  <si>
    <t>Przylepce pakowane pojedynczo</t>
  </si>
  <si>
    <t xml:space="preserve"> Poz. 6</t>
  </si>
  <si>
    <t>Przylepiec z nacięciem i centralnie położonym materiałem chłonnym, dodatkowo zabezpieczony w poduszeczkę</t>
  </si>
  <si>
    <t xml:space="preserve"> Poz. 28</t>
  </si>
  <si>
    <t>Opatrunek z widocznym miejscem wkłucia</t>
  </si>
  <si>
    <t>Poz. 29</t>
  </si>
  <si>
    <t>Jałowy dozownik w formie strzykawki z podziałką</t>
  </si>
  <si>
    <t>OPASKA ELASTYCZNA, PODTRZYMUJĄCA, O ROZCIĄGLIWOŚCI MINIMUM 125 %, PRZEPUSZCZAJĄCA POWIETRZE, NIE DAJĄCA KOMPRESJI</t>
  </si>
  <si>
    <t>OPASKA</t>
  </si>
  <si>
    <t>4 CM X 4 M</t>
  </si>
  <si>
    <t>8 CM X 4 M</t>
  </si>
  <si>
    <t>OPASKA GIPSOWA</t>
  </si>
  <si>
    <t>10 CM x 3 M</t>
  </si>
  <si>
    <t>OPASKA KOHEZYJNA</t>
  </si>
  <si>
    <t>8 CM X 20 M</t>
  </si>
  <si>
    <t>6 CM X 20 M</t>
  </si>
  <si>
    <t>RĘKAW OPATRUNKOWY, SIATKOWY, ELASTYCZNY, O DUŻYCH OCZKACH (TYPU STULPA FIX) W STANIE LUŹNYM</t>
  </si>
  <si>
    <t>OPATRUNEK</t>
  </si>
  <si>
    <t>1 CM (nr 1)</t>
  </si>
  <si>
    <t>2 CM (nr 2)</t>
  </si>
  <si>
    <t>3 CM (nr 3)</t>
  </si>
  <si>
    <t>5 CM (nr 4)</t>
  </si>
  <si>
    <t>6,5 CM (nr 5)</t>
  </si>
  <si>
    <t>8,5 CM (nr 6)</t>
  </si>
  <si>
    <t>W składzie – 60% bawełny</t>
  </si>
  <si>
    <t>pakowane pojedynczo w folię lub papier albo kartonik</t>
  </si>
  <si>
    <t>Igła kulkowa 1,20 x 80 mm, jednorazowego użytku o wymiarach 8,1 cm, 18 G (1,2 x 80-81 mm) z końcówką „luer lock” lub "luer" . Wykonana z austenitycznej stali nierdzewnej . Posiadająca znak CE, oznaczający zgodność z wymaganiami dyrektywy Rady Wspólnoty Europejskiej 93/42/EWG dla wyrobów medycznych i zaklasyfikowana do klasy I sterylna wyrobów medycznych. Okres przechowywania produktu sterylnego – 5 lat. Pakowana pojedynczo w opakowania typu „peel pouch”, umożliwiające aseptyczne pobranie produktu. Pojedynczo pakowane igły umieszczone są w dyspenserze.</t>
  </si>
  <si>
    <t>Igła</t>
  </si>
  <si>
    <t>1,2 x 80-81 mm</t>
  </si>
  <si>
    <t>Jałowe obłożenia pola operacyjnego</t>
  </si>
  <si>
    <t>43 cm x 38 cm</t>
  </si>
  <si>
    <t>POKROWCE NA PODŁOKIETNIKI</t>
  </si>
  <si>
    <t>25 CM X 80 CM</t>
  </si>
  <si>
    <t>Para</t>
  </si>
  <si>
    <t>ZESTAW DO CEWNIKOWANIA – STERYLNY</t>
  </si>
  <si>
    <t>Zestaw jałowych obłożeń</t>
  </si>
  <si>
    <t>Wymagania poniżej</t>
  </si>
  <si>
    <t>ZESTAW DO PODŁĄCZANIA  I ROZŁĄCZANIA  HEMODIALIZY – STERYLNY</t>
  </si>
  <si>
    <t>ZESTAW DO WKŁUCIA CENTRALNEGO – STERYLNY</t>
  </si>
  <si>
    <t>Zestaw opatrunków</t>
  </si>
  <si>
    <t>ZESTAW DO ZAKŁADANIA SZWÓW – STERYLNY</t>
  </si>
  <si>
    <t>ZESTAW DO ZDEJMOWANIA SZWÓW – STERYLNY</t>
  </si>
  <si>
    <t>ZESTAW DO ZMIANY OPATRUNKU – STERYLNY</t>
  </si>
  <si>
    <t>Zestaw do znieczulenia przewodowego</t>
  </si>
  <si>
    <t>ZESTAW DO OPERACJI UCHA</t>
  </si>
  <si>
    <t>ZESTAW DO OPERACJI ZATOK</t>
  </si>
  <si>
    <t>Pojemnik plastikowy 150 ml, z podziałką transparentny, jałowy, zapakowany w op. folia – papier</t>
  </si>
  <si>
    <t>Pojemnik</t>
  </si>
  <si>
    <t>150 ml z podziałką</t>
  </si>
  <si>
    <t>Pojemnik plastikowy 250 ml, z podziałką transparentny, jałowy, zapakowany w op. folia – papier</t>
  </si>
  <si>
    <t>250 ml z podziałką</t>
  </si>
  <si>
    <t>Pojemnik plastikowy 500 ml, z podziałką transparentny, jałowy, zapakowany w op. folia – papier</t>
  </si>
  <si>
    <t>500 ml z podziałką</t>
  </si>
  <si>
    <t>Miska nerkowata 250 x 130 x 50 mm, transparentna o pojemności 800 ml jałowa, zapakowana w op. folia – papier</t>
  </si>
  <si>
    <t>250 x 130 x 50 mm, poj. 800 ml</t>
  </si>
  <si>
    <t>Materiał serwet musi spełniać wymogi normy EN 13795-1-3. Gramatura materiału 53 g/m²</t>
  </si>
  <si>
    <t>Na opakowaniach zewnętrznych obłożeń powinny znajdować się min. 2 samoprzylepne kontrolki umożliwiające wklejenie do protokołu operacyjnego</t>
  </si>
  <si>
    <t>z identyfikacją danego wyrobu</t>
  </si>
  <si>
    <t>- 1 szt. - serweta włókninowa nieprzylepna(barierowa) 45 x 75 cm,  1 szt. - serweta włókninowa nieprzylepna 90 x 75 cm,  z otworem Ø10 cm (barierowa),</t>
  </si>
  <si>
    <t>- 1 szt. - strzykawka 20 ml  (zapakowana)+1 x igła 1,2 x 40 mm, 18G x 1 1/2, różowa (zapakowana),</t>
  </si>
  <si>
    <t>- 1 szt.- kleszczyki plastykowe 14cm (typu Kocher),  4 szt. - tupfery kuliste z gazy bawełnianej  wielkości śliwki, 1 amp ze sterylną wodą 20 ml,</t>
  </si>
  <si>
    <t>- 1 x para rękawiczek diagnostycznych nitrylowych, rozmiar M, 1 x pęseta plastikowa, 12,5 cm</t>
  </si>
  <si>
    <t>1 x serweta włókninowa, nieprzylepna, 37,5 x 45 cm</t>
  </si>
  <si>
    <t>4 x kompres z gazy bawełnianej, 7,5 x 7,5 cm</t>
  </si>
  <si>
    <t>2 x opatrunek transparentny z folii poliuretanowej, 6 x 7 cm (zapakowany)</t>
  </si>
  <si>
    <t>4 x (2x2 szt.) przylepiec włókninowy podtrzymujący 1,25x 14,8 cm</t>
  </si>
  <si>
    <t>Rozłączenie</t>
  </si>
  <si>
    <t>1 x para rękawiczek diagnostycznych bezlateksowych, rozmiar M</t>
  </si>
  <si>
    <t>1 x pojedyncza rękawiczka diagnostyczna, bezlateksowa dla pacjenta, rozmiar M</t>
  </si>
  <si>
    <r>
      <t>Poz. 6 – Zest. Wkłucie centralne</t>
    </r>
    <r>
      <rPr>
        <sz val="10"/>
        <color rgb="FF000000"/>
        <rFont val="Arial"/>
        <family val="2"/>
        <charset val="238"/>
      </rPr>
      <t xml:space="preserve"> - 10 szt. - kompres z włókniny jałowy 7,5 x 7,5 cm, 4-w, 30 g/m², 1 szt. - serweta 2-warstwowa na stół narzędziowy 90 x 100 cm (op. zestawu)</t>
    </r>
  </si>
  <si>
    <t>- 1 szt. - serweta 100 x 150 cm z otworem decentralnym, 1 szt. - imadło chirurgiczne ze stali nierdzewnej Mayo Heger 12 cm,</t>
  </si>
  <si>
    <r>
      <t xml:space="preserve">- 1 szt.- kleszczyki plastykowe proste 19 cm, niebieskie, 5 szt. - tupfery z gazy nr 4 (24 x 24 cm, 20-n), </t>
    </r>
    <r>
      <rPr>
        <sz val="10"/>
        <color rgb="FF000000"/>
        <rFont val="Arial"/>
        <family val="2"/>
        <charset val="238"/>
      </rPr>
      <t>1 skalpel jednorazowy nr 11, 1 fartuch chirurg. XL,</t>
    </r>
  </si>
  <si>
    <t>- 1 pojemnik plastikowy 60 ml (6,2 x 2,96 cm), przezroczysty, czerwony z podziałką, 1 pojemnik plastikowy 250 ml (9,3 x 5,4 cm), przezroczysty z podziałką</t>
  </si>
  <si>
    <t>- 1 maska dla alergików, 1 czepek typu beret</t>
  </si>
  <si>
    <t xml:space="preserve">-  6 szt. - tampony gazowe średniej wielkości kuliste, 1 szt.- metalowy igłotrzymacz  12cm, 1 szt.- nożyczki metalowe ostre/ostre 11,6cm,   </t>
  </si>
  <si>
    <t>- 1 szt. - serweta włókninowa  50 cm x 50 cm z otworem przylepnym 5 cm x 10 cm, 1 szt. - serweta włókninowa nieprzylepna 60 x 60 cm,</t>
  </si>
  <si>
    <r>
      <t xml:space="preserve">- </t>
    </r>
    <r>
      <rPr>
        <sz val="10"/>
        <color rgb="FF000000"/>
        <rFont val="Arial"/>
        <family val="2"/>
        <charset val="238"/>
      </rPr>
      <t>1 szt. - strzykawka luler-lock 10 ml + 1 szt. Igła 0,8 mm x 40 mm + 1 szt. Igła 1,2 mm x 40 mm, Zawartość pakowana w tackę typu blister z 3 wgłębieniami na płyny</t>
    </r>
  </si>
  <si>
    <r>
      <t>Poz. 8 – Zest. Zdejmowanie szwów</t>
    </r>
    <r>
      <rPr>
        <sz val="10"/>
        <color rgb="FF000000"/>
        <rFont val="Arial"/>
        <family val="2"/>
        <charset val="238"/>
      </rPr>
      <t xml:space="preserve"> - 1 szt. - ostrze- skalpel -6,5 cm opakowane, 3 szt,- tampony włókninowe średniej wielkości, 1 szt. - penseta anatomiczna metalowa 12cm,</t>
    </r>
  </si>
  <si>
    <t>-  1 szt. - penseta plastikowa 12,5 cm, Zawartość pakowana w tackę typu blister z 1 wgłębieniem na płyny.</t>
  </si>
  <si>
    <t>- 1 szt.- kleszczyki plastykowe 14cm (typu Kocher) niebieskie, 1 szt. - serweta włókninowa nieprzylepna  37,5 x 45 cm</t>
  </si>
  <si>
    <r>
      <rPr>
        <b/>
        <u/>
        <sz val="10"/>
        <color rgb="FF000000"/>
        <rFont val="Arial"/>
        <family val="2"/>
        <charset val="238"/>
      </rPr>
      <t xml:space="preserve">Poz. 11 - Zest.do operacji ucha </t>
    </r>
    <r>
      <rPr>
        <sz val="10"/>
        <color rgb="FF000000"/>
        <rFont val="Arial"/>
        <family val="2"/>
        <charset val="238"/>
      </rPr>
      <t>:</t>
    </r>
  </si>
  <si>
    <t>1x serweta na stolik instrumentariuszki wzmocniona 190 x 150 cm ( owinięcie zestawu)
1 x ostrze do skalpela nr.15
1 x ostrze do skalpela nr.21
1 x serweta nieprzylepna dwuwarstwowa 200 x 150 cm
1 x serweta przylepna wzmocniona 150 x 125 cm z wycięciem U przylepnym 6,5 x 40 cm ( wzmocnienie 45 x 45 cm)
1 x osłona na podłokietnik 25 x 80 cm
1 x serweta przylepna 175 x 200 cm
1 x kieszeń na narzędzia 2komorowa 43 x 38 cm
1 x serweta na stolik Mayo wzmocniona 80 x 145 cm złożona teleskopowo
40 x kompres gazowy z nitką RTG Telacomp 7,5 x 7,5 cm, po 10 szt.
1 x uchwyt typu rzep 2 x 23 cm
5 x kompres gazowy 7,5 x 7,5 cm 12 W 17 N
5 x kompres gazowy 10 x 10 cm 12 W 17 N
1 x dren do ssaka 400 cm 24/8,00 CH/mm z obu stron łącznik w kształcie lejka z możliwością docięcia końcówki
1 x miseczka 250 ml
1 x strzykawka 5 ml Luer-Lock
1 x strzykawka 20 ml Luer
1 x Tamponade 1,25 x 5 m
1 x igła iniekcyjna 23G x 0,60 mm 1 x igła iniekcyjna 18G x 1,2 mm
3 x ręcznik celulozowy 33 x 30 cm
2 x fartuch chirurgiczny wzmocniony L 130 cm SMS
1 x fartuch chirurgiczny standard L 130 cm SMS zawinięty w papier krepowy zapakowany w pierwszym złożeniu stolika narzędziowego.</t>
  </si>
  <si>
    <t>Poz. 12 – Zest. do operacji zatok:</t>
  </si>
  <si>
    <t>1 x serweta na stolik instrumentariuszki wzmocniona 190 x 150 cm ( owiniecie zestawu)
1 x serweta na stolik Mayo wzmocniona 80 z 145 cm złożona teleskopowo
1 x serweta przyleplna 170 x 250 cm z otworem przylepnym decentralnym 10 Ø cm (otwór ok. 75 cm od krawędzi krótszego boku serwety )
1 x osłona na kabel 15 x 244 cm
1 x dren do ssaka 400 cm 24/8,00 CH/mm z obu stron łącznik w kształcie lejka z możliwością docięcia końcówki
1 x miseczka plastikowa 250 ml
1 x strzykawka 10 ml Luer-Lock
1 x strzykawka 20 ml Luer
1 x Tamponada 1,25 x 5 m
1 x igła iniekcyjna 22 G x 0,70 mm
1 x igła iniekcyjna 18 G x 1,2 mm
1x uchwyt typu rzep Velcro 2 x 23 cm
30 x kompres gazowy z nitka RTG Telacomp 7,5 x 7,5 cm 12 W 17 N, po 10 szt.
3 x ręcznik celulozowy 33 x 30 cm
1 x fartuch chirurgiczny standard L 130 cm SMS zapakowany w papier krepowy w pierwszym zwinięciu stolika narzędziowego.
2 x fartuch chirurgiczny standard L 130 cm SMS</t>
  </si>
  <si>
    <t>Poz. 11 i 12</t>
  </si>
  <si>
    <t>Fartuch chirurgiczny niewzmocniony pełnobarierowy zgodny z EN 13795 1-3 z włókniny polipropylenowej typu SMS; gramatura materiału bazowego  min 35 g/m2. Fartuch zapinany u góry za pomocą jednoczęściowej taśmy z możliwością zapięcia w dowolnym miejscu na plecach. Rękaw typu reglan zakończony elastycznym mankietem z dzianiny poliestrowej o długości 8 cm (+/- 1 cm). Pod szyją kolorowa (zielona) lamówka pozwalająca na szybką identyfikację rodzaju fartucha w zależności od typu.  Tylne części fartucha zachodzące na siebie. Umiejscowienie troków w specjalnej tekturowej prowadnicy oznaczonej dwoma kolorami umożliwia zawiązanie ich zgodnie z procedurami postępowania aseptycznego i zapewnia pełną sterylność tylnej części fartucha. Szwy wykonane techniką ultradźwiękową. WVTR (paroprzepuszczalność) wyrażona w g/m2/24h, ASTM 6701: 7000.</t>
  </si>
  <si>
    <t>Bakteriobójczy opatrunek do mocowania cewników centralnych z hydrożelem zawierającym 2% glukonian chlorheksydyny, sterylny, wykonany z folii poliuretanowej ze wzmocnionym rozciągliwą włókniną obrzeżem i wycięciem obejmującym cewnik</t>
  </si>
  <si>
    <t>Przylepiec</t>
  </si>
  <si>
    <t>8,5 cm x 11,5 cm</t>
  </si>
  <si>
    <t>CHLORHEXIDINACETAT - Opatrunek parafinowy z gazy nasączony 0,5% chlorheksydyną</t>
  </si>
  <si>
    <t>0,5% - 15 x 20 cm</t>
  </si>
  <si>
    <t>0,5% -  5 x 5 cm</t>
  </si>
  <si>
    <t>0,5% - 10 x 10 cm</t>
  </si>
  <si>
    <t>Opatrunek przezroczysty, hipoalergiczny, samoprzylepny, półprzepuszczalny</t>
  </si>
  <si>
    <t>6 cm x 7 cm</t>
  </si>
  <si>
    <t>Opatrunek foliowy z wcięciem wzmocniony włókniną, do mocowania cewników (bez lateksu)</t>
  </si>
  <si>
    <t xml:space="preserve">Sterylny przezroczysty półprzepuszczalny opatrunek do mocowania kaniul obwodowych u dzieci, wzmocnienie włókniną w części obejmującej kaniulę, ramka ułatwiająca aplikację, proste wycięcie na port pionowy, zaokrąglone brzegi,  2 włókninowe paski mocujące, odporny na działanie środków dezynfekcyjnych zawierających alkohol, klej akrylowy równomiernie naniesiony na całej powierzchni przylepnej,  </t>
  </si>
  <si>
    <t>5 cm x 5,7 cm</t>
  </si>
  <si>
    <t>Sterylny przezroczysty półprzepuszczalny opatrunek do mocowania kaniul obwodowych o wysokiej przylepności i przepuszczalności dla pary wodnej, podwójny klej na części włókninowej i foliowej, klej diamond patern o wysokiej przepuszczalności dla pary wodnej, wzmocnienie włókniną obrzeża opatrunku z 4 stron, ramka ułatwiająca aplikację, proste wycięcie na port pionowy, zaokrąglone brzegi,  2 włókninowe paski mocujące łatwo odklejalne od opatrunku i kaniuli, metka do oznaczenia,  odporny na działanie środków dezynfekcyjnych zawierających alkohol</t>
  </si>
  <si>
    <t>6,5 cm x 7 cm przezroczyste okno 3,4cm x  3-4 cm</t>
  </si>
  <si>
    <t>Sterylny przezroczysty półprzepuszczalny opatrunek do mocowania cewników centralnych o wysokiej przylepności i przepuszczalności dla pary wodnej, podwójny klej na części włókninowej i foliowej, klej diamond patern o wysokiej przepuszczalności dla pary wodnej, wzmocnienie włókniną obrzeża opatrunku z 4 stron, ramka ułatwiająca aplikację, proste wycięcie na port pionowy, zaokrąglone brzegi,  2 włókninowe paski mocujące łatwo odklejalne od opatrunku i cewnika, metka do oznaczenia,  odporny na działanie środków dezynfekcyjnych zawierających alkohol</t>
  </si>
  <si>
    <t>8,5cm x 11,5cm przezroczyste okno 6,3cm x 5,5cm</t>
  </si>
  <si>
    <t>Sterylny przezroczysty półprzepuszczalny opatrunek do mocowania kaniul obwodowych o wysokiej przylepności i przepuszczalności dla pary wodnej, podwójny klej na części włókninowej i foliowej, klej diamond patern o wysokiej przepuszczalności dla pary wodnej, wzmocnienie włókniną obrzeża opatrunku z 3 stron, ramka ułatwiająca aplikację 1 ręką, proste wycięcie na port pionowy, zaokrąglone brzegi,  2 włókninowe paski mocujące łatwo odklejalne od opatrunku i kaniuli, metka do oznaczenia, odporny na działanie środków dezynfekcyjnych zawierających alkohol</t>
  </si>
  <si>
    <t>7cm x 8,5cm     przezroczyste okno 4,3cmx3-4cm</t>
  </si>
  <si>
    <t>Sterylny opatrunek foliowy, przezroczysty, wodoodporny, posiadający ramkę. Wykonany z hipoalergicznego tworzywa, niezawierający lateksu. Służący do mocowania cewników centralnych i do opatrywania wkłuć centralnych.</t>
  </si>
  <si>
    <t>10cm x 12 cm</t>
  </si>
  <si>
    <t>7cm x 8,5cm</t>
  </si>
  <si>
    <t>Opatrunek hydrokoloidowy, półprzeźroczysty, typu Granuflex Extra Thin, zbudowany z koloidów : karboksymetylocelulozy sodowej, pektyny i żelatyny, tworzący w kontakcie z wysiękiem miękki żel, nie obramowany, samoprzylepny, cienki, wodoodporny.</t>
  </si>
  <si>
    <t>15cm x 15 cm</t>
  </si>
  <si>
    <t>10cm x 10 cm</t>
  </si>
  <si>
    <t>niepylące, nierwące się w kierunku otwarcia opakowanie  typu folia-folia</t>
  </si>
  <si>
    <t>z polietylenu o wysokiej gęstości, zapewniające   sterylną powierzchnię dla odłożenia opatrunku po otwarciu opakowania</t>
  </si>
  <si>
    <t>Folia operacyjna, sterylna</t>
  </si>
  <si>
    <t>Obłożenia pola oper.</t>
  </si>
  <si>
    <t>Powierzchnia użytkowa -15 cm x 28 cm</t>
  </si>
  <si>
    <t>Powierzchnia użytkowa -45 cm x 55 cm</t>
  </si>
  <si>
    <t>Powierzchnia użytkowa -28 cm x 30 cm</t>
  </si>
  <si>
    <t>Opatrunek włókninowy z wkładem chłonnym, jałowy</t>
  </si>
  <si>
    <t>8 cm x 10 cm</t>
  </si>
  <si>
    <t>5 cm x 7,2 cm</t>
  </si>
  <si>
    <t>Opatrunek włókninowy z wkładem chłonnym, z przecięciem i otworem O, jałowy</t>
  </si>
  <si>
    <t>12 cm x 14 cm</t>
  </si>
  <si>
    <t>9 cm x 10 cm</t>
  </si>
  <si>
    <t>Serweta operacyjna jałowa, 3 – warstwowa, pełnobarierowa</t>
  </si>
  <si>
    <t>150 cm x 210 cm</t>
  </si>
  <si>
    <t>UNIWERSALNY, jałowy przylepiec stabilizujący do drenów, cewników</t>
  </si>
  <si>
    <t>9 cm x 3 cm</t>
  </si>
  <si>
    <t>7,5 cm x 1,6 cm</t>
  </si>
  <si>
    <t>Opatrunek do rurek tracheostomijnych, włókninowy z warstwą aluminium</t>
  </si>
  <si>
    <t>8 cm x 9 cm</t>
  </si>
  <si>
    <t>Ręcznik celulozowy, jałowy</t>
  </si>
  <si>
    <t>Ręcznik</t>
  </si>
  <si>
    <t>30 cm x 40 cm -  2 szt.</t>
  </si>
  <si>
    <t>Para (op)</t>
  </si>
  <si>
    <t>Serweta jałowa, dwuwarstwowa, z otworem, nieprzylepna</t>
  </si>
  <si>
    <t>75 cm x 90 cm,    Ø otworu 8 -10cm</t>
  </si>
  <si>
    <t>Serweta jałowa, na stolik instrumentarium dwuwarstwowa</t>
  </si>
  <si>
    <t>150 cm x 190 cm</t>
  </si>
  <si>
    <t>Serweta na stolik Mayo</t>
  </si>
  <si>
    <t>80 cm x 145 cm</t>
  </si>
  <si>
    <t>Serweta operacyjna, gazowa, jałowa, 20-N/4-W, z nitką RTG</t>
  </si>
  <si>
    <t>40 cm x 40 cm – 2 szt.</t>
  </si>
  <si>
    <t>Serweta operacyjna, sterylna dwuwarstwowa, przylepna</t>
  </si>
  <si>
    <t>175 cm x 180 cm</t>
  </si>
  <si>
    <t>Serweta operacyjna,jałowa dwuwarstwowa, z otworem przylepna</t>
  </si>
  <si>
    <t>Szt.</t>
  </si>
  <si>
    <t>75 cm x 90 cm</t>
  </si>
  <si>
    <t xml:space="preserve">Serweta operacyjna jałowa dwuwarstwowa, pełnobarierowa                </t>
  </si>
  <si>
    <t>45/50 cm x 75/80 cm</t>
  </si>
  <si>
    <t>Serweta operacyjna jałowa z samoprzylepnym otworem  do zabiegów otolaryngologicznych</t>
  </si>
  <si>
    <t>175 cm x 240 cm otwór 7,5 cm (owalny)</t>
  </si>
  <si>
    <t>Uchwyty jałowe typu"rzep" do mocowania kabli video, drenów</t>
  </si>
  <si>
    <t>Akcesoria</t>
  </si>
  <si>
    <t>2,5 cm x 20/24 cm</t>
  </si>
  <si>
    <t>Zestaw jałowych obłożeń – do kraniotomii</t>
  </si>
  <si>
    <t>Tupfery z gazy 24 nit. Z nitką RTG, z podwójną etykietą samoprzypeplną</t>
  </si>
  <si>
    <t>Tupfery a 10 szt.</t>
  </si>
  <si>
    <t>5,5 x 5,5 cm</t>
  </si>
  <si>
    <t>Zestaw pediatryczny, uniwersalny, podstawowy</t>
  </si>
  <si>
    <t>Tupfery z gazy 20 nitkowej z nitką RTG z podwójną etykieta samoprzylepną</t>
  </si>
  <si>
    <t>Tupfery  a 10 szt.</t>
  </si>
  <si>
    <t>23,5 x 23,5 cm</t>
  </si>
  <si>
    <t>Zestaw jałowych obłozeń do zabiegów na kręgosłupie</t>
  </si>
  <si>
    <t>Serweta operacyjna, jałowa , min. 2 warstwowa</t>
  </si>
  <si>
    <t>75 x 90 cm</t>
  </si>
  <si>
    <t>Zestaw jałowych obłożeń do operacji ucha</t>
  </si>
  <si>
    <t>Zestaw jałowych obłożeń do operacji zatok</t>
  </si>
  <si>
    <t>Zestaw jalowych serwet do zamykania ran</t>
  </si>
  <si>
    <t>Zestaw jałowych obłozeń do cystoskopii</t>
  </si>
  <si>
    <t>Sterylna torba do zbiórki płynów i tkanek wykonana z folii o grubości 50µm. Torba posiada wycięcie "U" otoczone dzieloną taśma samoprzylepną zakończoną zakładkami bez kleju (fingerlifty) oraz poziomą taśmę samoprzylepną. Worek wyposażony w sztywnik służący do modelowania, zawór do odprowadzania płynów oraz sito do pobierania tkanek; torba posiada perforację, która umożliwia zastosowanie w różnych procedurach chirurgicznych. Wymiar całkowity torby 60 cm x 90 cm , wymiar górnej części z wycięciem "U" 36 cm x 60 cm, wymiar dolnej części w kształcie trójkąta 56x56x60 cm. Dolna część posiada taśmę samoprzylepną 5 cm sztywnik oraz drobne sito i zawór , górna część samoprzylepne wycięcie w kształcie litery "U". Obie części worka w miejscu łączenia posiadają perforację na całej szerokości oznaczoną ciemnozieloną taśmą samoprzylepną o szerokości 2 cm, po której oderwaniu widoczna jest perforacja.</t>
  </si>
  <si>
    <t>torba</t>
  </si>
  <si>
    <t>Poz. 1</t>
  </si>
  <si>
    <t>Poz. 2</t>
  </si>
  <si>
    <t>Opakowanie jednostkowe posiada 2 etykiety samoprzylepne zawierające dane producenta, nr katalogowy, LOT i datę ważności</t>
  </si>
  <si>
    <t>Poz.8</t>
  </si>
  <si>
    <t>Serweta z laminatu 2-warstwowego (włóknina polipropylenowa i folia polietylenowa) o gramaturze min. 57,4 g/m², posiadająca warstwę klejącą</t>
  </si>
  <si>
    <t>Poz. 9 – 11</t>
  </si>
  <si>
    <t>Serwety powinny być wykonane z laminatu dwuwarstwowego- włóknina polipropylenowa i folia polietylenowa .</t>
  </si>
  <si>
    <t>Na opakowaniu zewnętrznym dwie etykiety samoprzylepne zawierające nr katalogowy, serię, datę ważności oraz dane producenta – dla potrzeb dokumentacji</t>
  </si>
  <si>
    <t>Poz. 12</t>
  </si>
  <si>
    <t>Jałowy samoprzylepny uchwyt do przewodów i drenów. Sterylny organizator przewodów typu rzep o wymiarach 2,5 x 20/24 cm.</t>
  </si>
  <si>
    <t>Poz. 15  - zestaw uniwersalny</t>
  </si>
  <si>
    <t>Min. Skład zestawu :</t>
  </si>
  <si>
    <t>1 taśma samoprzylepna 9x50cm, 2 samoprzylepne serwety op. 75 cm x 90 cm,  1 samoprzylepna serweta op. 175 cm x 180 cm z paskiem samoprzylepnym 80 cm</t>
  </si>
  <si>
    <t>1 samoprzylepna serweta operacyjna 150x240cm długość taśmy samoprzylepnej min.  80 cm</t>
  </si>
  <si>
    <t>Elastyczna folia poliuretanowa na zmiany/ rany w fazie epitelizacji  rozmiar 10 x 12,</t>
  </si>
  <si>
    <t>10 cm x 12 cm</t>
  </si>
  <si>
    <t>Opatrunek siatkowy natłuszczony maścią na zmiany o charakterze oparzeń, odparzeń i odleżyn bez obecności ognisk martwicy, rozmiar 10 x 10,</t>
  </si>
  <si>
    <t>Opatrunek samoprzylepny z pianki poliuretanowej przeznaczony do ran z wysiękiem do długotrwałego stosowania dla ran bez ognisk martwicy, rozmiar 7,5 x 7,5</t>
  </si>
  <si>
    <t>7,5 cm x 7,5 cm</t>
  </si>
  <si>
    <t>Opatrunek z alginianiu wapnia do stosowaniu w ranach o duzym stopniu wysięku z ogniskami martwicy, rozmiar 10 x 10</t>
  </si>
  <si>
    <t>Opatrunek hydrokoloidowy zapewniający wilgotne środowisko gojenia dla ran o umiarkowanym i lekkim wysięku, elastyczny i dopasowujący sie do powierzchni rany, rozmiar 10 x 10</t>
  </si>
  <si>
    <t>Opatrunek poliestrowy, warstwa spodnia z poliakrylu, służący do bezbolesnego opracowania łożyska rany</t>
  </si>
  <si>
    <t>DREN</t>
  </si>
  <si>
    <t>śr. wewn.        1,25 mm</t>
  </si>
  <si>
    <t>Mat. Med.</t>
  </si>
  <si>
    <t>Tampon do nosa gąbkowy, z powłoką bezlateksową, jałowy</t>
  </si>
  <si>
    <t>Tampon</t>
  </si>
  <si>
    <t>70 x 10 x 10 mm</t>
  </si>
  <si>
    <t>50 x 20 x 10 mm</t>
  </si>
  <si>
    <t>ZEWNĘTRZNY STABILIZATOR DO NOSA – duży</t>
  </si>
  <si>
    <t>wys. 45 mm, dł.podstawy     66/42 mm</t>
  </si>
  <si>
    <t>ZEWNĘTRZNY STABILIZATOR DO NOSA – mały</t>
  </si>
  <si>
    <t>wys. 30 mm, dł.podstawy     56/38 mm</t>
  </si>
  <si>
    <t>Tuba wentylacyjna typu T- silikonowa sterylna tuba wentylacyjna, przeznaczona do długoterminowej wentylacji ucha środkowego dł. 12mm; średnicy wew. 1,14mm z możliwością skracania kołnierza i płaszcza. Pakowana pojedynczo, opakowanie zbiorcze zawiera 10 szt.</t>
  </si>
  <si>
    <t>Typu „T” - 12 mm</t>
  </si>
  <si>
    <t>Dren  do drenażu i wentylacji ucha środkowego  Paparella I – sterylny silikonowy implant tymczasowy o średnicy wew. 1,10mm; dł. 2,21mm; średnicy kołnierza wew. 2,16mm; średnicy kołnierza zew. 2,11mm; dł. pomiędzy kolnierzami 1,19mm. Pakowane pojedynczo, opakowanie zbiorcze zawiera 10 szt. implantów</t>
  </si>
  <si>
    <t>dren</t>
  </si>
  <si>
    <t>Poz.1</t>
  </si>
  <si>
    <t>Dł. całkowita 1,55 mm, średnica wewn. 1,25 mm, średnica kołnierza 2,5 mm, dystans pomiędzy kołnierzami 1,15 mm</t>
  </si>
  <si>
    <t>Poz. 3, 4</t>
  </si>
  <si>
    <t>Poz. 5, 6</t>
  </si>
  <si>
    <t xml:space="preserve"> - duży:</t>
  </si>
  <si>
    <t>Wysokość 45 mm, dł. podstawy dłuższej 66 mm, dł. podstawy krótszej 42 mm, grubość 2,4 mm.</t>
  </si>
  <si>
    <t xml:space="preserve"> - mały:</t>
  </si>
  <si>
    <t>Wysokość 30 mm, dł. podstawy dłuższej 56 mm, dł. podstawy krótszej 38 mm, grubość 2,4 mm.</t>
  </si>
  <si>
    <t xml:space="preserve">Proteza o zmiennej regulowanej   długości 1,75-4,50mm ( w skokach co 0,25mm) wykonana z czystego tytanu i jednego polipropylenowego wielofunkcyjnego dysku z sizerami – system częściowy     </t>
  </si>
  <si>
    <t>Proteza</t>
  </si>
  <si>
    <t>1,75 – 4,50 mm</t>
  </si>
  <si>
    <t>Proteza o  regulowanej   długości3,0- 7,0mm ( w skokach co 0,25mm) wykonana z czystego tytanu i jednego polipropylenowego wielofunkcyjnego dysku z sizerami – system całkowity</t>
  </si>
  <si>
    <t>3,0 – 7,0 mm</t>
  </si>
  <si>
    <t>Dreny wentylacyjne wykonane z czystego tytanu lub pozłacanego srebra</t>
  </si>
  <si>
    <t>Wyr. Med.</t>
  </si>
  <si>
    <t>Rozmiary: 0, 1, 2</t>
  </si>
  <si>
    <t>OPATR. z włókien karboksymetylocelulozy sodowej z dodatkiem 1,2% jonów srebra</t>
  </si>
  <si>
    <t>15 cm x 15 cm</t>
  </si>
  <si>
    <t>20 cm x 30 cm</t>
  </si>
  <si>
    <t>Chłonny opatrunek złożony z hydrokoloidu i technologii Hydrofiber. Zawierający zewnętrzną warstwę poliuretanową.  Z dodatkiem jonów srebra.Wodoodporny.</t>
  </si>
  <si>
    <t>9 cm x 15 cm</t>
  </si>
  <si>
    <t>9cm x 25 cm</t>
  </si>
  <si>
    <t>OPATR. z włókien karboksymetylocelulozy sodowej z dodatkiem 1,2% jonów srebra + włókna nylonowe</t>
  </si>
  <si>
    <t>13 cm x 10 cm</t>
  </si>
  <si>
    <t>23 cm x 30 cm</t>
  </si>
  <si>
    <t>17 cm x 15 cm</t>
  </si>
  <si>
    <t>Fibrinogen + Thrombin - Opatrunek chirurgiczny do szybkiej hemostazy, odtwarzania  Iintegralności tkanek</t>
  </si>
  <si>
    <t>3 CM X 2,5 CM , op 2 szt</t>
  </si>
  <si>
    <t>4,8 cm x 4,8 cm</t>
  </si>
  <si>
    <t>9,5 cm x 4,8 cm</t>
  </si>
  <si>
    <t>Preparat do usuwania przylepców (Silicone + Butane + Propane)</t>
  </si>
  <si>
    <t>Aerozol</t>
  </si>
  <si>
    <t>50 ml Spray</t>
  </si>
  <si>
    <t>7 CM x 5 CM x      1 CM - 1 SZT.</t>
  </si>
  <si>
    <t>7 CM x 5 CM x     1 MM - 1 SZT.</t>
  </si>
  <si>
    <t>Cement kostny – radiocieniujący z gentamycyną</t>
  </si>
  <si>
    <t>22,4 g proszku + 10 ml cieczy</t>
  </si>
  <si>
    <t>Wosk kostny</t>
  </si>
  <si>
    <t>2,5 g</t>
  </si>
  <si>
    <t>Jednorazowy aplikator z preparatem dezynfekcyjnym. Zawierający w składzie 2% glukonian chlorcheksydyny, 70 % alkohol izopropylowy. Preparat typu Nex Clorex 2% PREP</t>
  </si>
  <si>
    <t>Aplikator</t>
  </si>
  <si>
    <t>3ml</t>
  </si>
  <si>
    <t>Folia z kauczuku silikonowego - elastyczny, dobrze tolerowany, nie powodujący odczynów alergicznych ani toksycznych sterylny materiał zachowujący swoje właściwości podczas długotrwałego stosowania: nie powoduje wzrostu filmu bakteryjnego.</t>
  </si>
  <si>
    <t>folia</t>
  </si>
  <si>
    <t>40mm x 40mm x 1,0mm</t>
  </si>
  <si>
    <t>protezka</t>
  </si>
  <si>
    <t>Przyrząd do drenażu jamy bębenkowej wykonany z politetrafluoroetylenu, sterylny, koloru białego o średnicy 1,15mm z nitką z przędzy poliamidowej. Pakowany pojedynczo w sztywne ochrony polipropylenowe, a te z kolei pakowane w torebki foliowo-papierowe .</t>
  </si>
  <si>
    <t>przyrząd</t>
  </si>
  <si>
    <t>Średnica 1,15mm</t>
  </si>
  <si>
    <t>Przyrząd do drenażu jamy bębenkowej wykonany z politetrafluoroetylenu, sterylny, koloru białego o średnicy 0,9mm. Pakowany pojedynczo w sztywne ochrony polipropylenowe, a te z kolei pakowane w torebki foliowo-papierowe .</t>
  </si>
  <si>
    <t>Średnica 0,9 mm</t>
  </si>
  <si>
    <t>Jałowy, lepki żel zawierający zawiesinę z mikrocząsteczek dekstranomeru i usieciowanego kwasu hialuronowego pochodzenia nie zwierzęcego, biokompatybilny  i biodegradowalny, do leczenia odpływów pęcherzowo-moczowodowych poprzez iniekcję do błony podśluzowej pęcherza moczowego. Preparat w ampułkostrzykawce 1 ml zawierający Sól sodowa usieciowanego kwasu hialuronowego 15 mg ; Dextranomer  50 mg ; Chlorek sodu 6,9 mg ; Woda do wstrzykiwań ad 1 ml</t>
  </si>
  <si>
    <t>Żel</t>
  </si>
  <si>
    <t>IGŁA  Cystoskopowa jałowa  do wstrzyknięć docewkowych, dopęcherzowych 3,7Fr, 23 G, 35 cm długości, cienkościenna kaniula z zakończeniem 8 mm, Luer Lock.</t>
  </si>
  <si>
    <t>igła</t>
  </si>
  <si>
    <t>Jednorazowy podkład chłonny, wzmocniony, 8 nitek z poliestru. Nieprzemakalna warstwa wykonana jest z folii polietylenowej po stronie spodniej. Chłonność 470 ml.</t>
  </si>
  <si>
    <t>podkład</t>
  </si>
  <si>
    <t>80cm x 210 cm, op. =25 szt</t>
  </si>
  <si>
    <t>Razem:</t>
  </si>
  <si>
    <t>Poz. 5 i 6</t>
  </si>
  <si>
    <t>Jałowa, nierozpuszczalna w wodzie, plastyczna, wchłanialna gąbka z żelatyny wieprzowej, porowata, w kolorze złamanej bieli Wchłanialna w ciągu 4 – 6 tygodni,</t>
  </si>
  <si>
    <t>Ulegająca upłynnieniu w ciągu 2 do 5 dni</t>
  </si>
  <si>
    <t>Sterylizowana suchym , gorącym powietrzem</t>
  </si>
  <si>
    <t>Poz. 11 Działanie biobójcze przetestowane zgodnie z następującymi normami europejskimi:
EN 12054, EN 1500, EN 12791, EN 1275</t>
  </si>
  <si>
    <t>Poz. 18. Produkt będący wyrobem medycznym klasy III.</t>
  </si>
  <si>
    <t>Pakiet rozpatrywany na pozycje!</t>
  </si>
  <si>
    <t>Nazwa międzynarodowa</t>
  </si>
  <si>
    <t>Dawka</t>
  </si>
  <si>
    <t>Jedn.</t>
  </si>
  <si>
    <t>Wartość vat</t>
  </si>
  <si>
    <t>Opatr. -  Pianka poliuretanowa -z adhezyjną warstwą silikonową</t>
  </si>
  <si>
    <t>10 cm x 20 cm</t>
  </si>
  <si>
    <t>Opatrunek hydrożelowy ratunkowy na twarz</t>
  </si>
  <si>
    <t>25 cm x 25 cm</t>
  </si>
  <si>
    <t>OPATRUNEK HYDROŻELOWY, STERYLNY</t>
  </si>
  <si>
    <t>24 cm x 12 cm</t>
  </si>
  <si>
    <t>12 cm x 10 cm</t>
  </si>
  <si>
    <t>12 cm x 12 cm</t>
  </si>
  <si>
    <t>Podchloryn sodu + Kwas podchlorawy</t>
  </si>
  <si>
    <t>Płyn</t>
  </si>
  <si>
    <t>250 ml – atomizer</t>
  </si>
  <si>
    <t>Op.</t>
  </si>
  <si>
    <t>990 ml</t>
  </si>
  <si>
    <t>250 g</t>
  </si>
  <si>
    <t>120 g</t>
  </si>
  <si>
    <t>Silver colloid + Hyaluronic acid sodic salt</t>
  </si>
  <si>
    <t>125 ml</t>
  </si>
  <si>
    <t xml:space="preserve">             Razem       </t>
  </si>
  <si>
    <t>Dawka/
Rozmiar</t>
  </si>
  <si>
    <t>140 x 200 cm, warstwa chłonna min. 70 x 200 cm</t>
  </si>
  <si>
    <t>80 x 200 cm, warstwa chłonna min. 50 x 200 cm</t>
  </si>
  <si>
    <t>140 x 230 cm, warstwa chłonna min. 50 x 230 cm</t>
  </si>
  <si>
    <t>Jałowy żel poślizgowy do miejscowego znieczulania podczas zabiegów cewnikowania lub wprowadzania narzędzi endoskopowych do jam ciała. Zawierający chlorheksydynę i lignocainę</t>
  </si>
  <si>
    <t>Amp,- strzyk.</t>
  </si>
  <si>
    <t>11 ml</t>
  </si>
  <si>
    <t>6 ml</t>
  </si>
  <si>
    <t>Sterylny  żel  poślizgowy pakowany w tubki z nakrętką zabezpieczającą i stożkiem otwierającym , na bazie wody, odtłuszczony, bezzapachowy i bezbarwny, nie powoduje podrażnień, przeznaczony do cewnikowania pęcherza moczowego, wymiany cewników, rurek intubacyjnych i tracheotomijnych, a także zabiegów endoskopowych i innych gdzie wymagany jest poślizg. W 100g zawartość gliceryna 0.80g.</t>
  </si>
  <si>
    <t>Żel – tubka</t>
  </si>
  <si>
    <t>5 g</t>
  </si>
  <si>
    <t>Sterylny żel do miejscowego znieczulenia z lignokainą (2%), zapewniający optymalne smarowanie przy wstawianiu instrumentów do jam ciała.  Amp.- strzyk. pakowana  pojedynczo w bezpieczny blister (zabezpieczający przed uszkodzeniem)  z nadrukowanym składem .</t>
  </si>
  <si>
    <t>Gaziki nasączane chlorheksydyną 0,5% i 70% alkoholem izopropylowym.Do dezynfekcji cewników centralnych i obwodowych.Pakowane pojedynczo.</t>
  </si>
  <si>
    <t>Gazik</t>
  </si>
  <si>
    <t>0,5% CHG</t>
  </si>
  <si>
    <t>Gaziki nasączane chlorheksydyną   i 70% alkoholem izopropylowym. Do dezyfekcji. Pakowane pojedynczo.</t>
  </si>
  <si>
    <t>60mm x 30 mm, op 100szt.</t>
  </si>
  <si>
    <t>Gaziki nasączane  70% alkoholem izopropylowym. Do dezyfekcji. Pakowane pojedynczo.</t>
  </si>
  <si>
    <t>65mm x 30 mm, op 100 szt</t>
  </si>
  <si>
    <t>Pałeczki do nawilżania jamy ustnej.Niezawierające cukru,nasączone gliceryną .</t>
  </si>
  <si>
    <t>Pałeczka</t>
  </si>
  <si>
    <t>op. = 75 szt (różne smaki)</t>
  </si>
  <si>
    <t>PODKŁADY CHŁONNE</t>
  </si>
  <si>
    <t>PODKŁAD</t>
  </si>
  <si>
    <t>40 CM X 20 CM</t>
  </si>
  <si>
    <t>60 cm x 90 cm</t>
  </si>
  <si>
    <t>40 CM X 60 CM</t>
  </si>
  <si>
    <t>TISSUE GLUE (proszek i rozpuszczalnik do przygotowania kleju tkankowego</t>
  </si>
  <si>
    <t>Proszek i rozp. do przyg. kleju do tkanek</t>
  </si>
  <si>
    <t>Zestaw
– 2 ml</t>
  </si>
  <si>
    <t>Zestaw
– 4 ml</t>
  </si>
  <si>
    <t>Zestaw j. uż.</t>
  </si>
  <si>
    <t>Hemostatyk uszczelniający. Miękki, cienki, sprężysty i elastyczny opatrunek z kolagenu z bydlęcej skóry właściwej</t>
  </si>
  <si>
    <t>4,5 cm x 9 cm</t>
  </si>
  <si>
    <t>4,5 cm x 4,5 cm</t>
  </si>
  <si>
    <t>2,7 cm x 2,7 cm</t>
  </si>
  <si>
    <t>Poz. 1,2</t>
  </si>
  <si>
    <t>Poz. 3,4</t>
  </si>
  <si>
    <t>Z osprzętem do rozpylania kleju</t>
  </si>
  <si>
    <t>Sztuczny naskórek</t>
  </si>
  <si>
    <t>18 cm x 10 cm</t>
  </si>
  <si>
    <t>18 cm x 23 cm</t>
  </si>
  <si>
    <t>Uniwersalna, samoprzylepna, wysoceprzepuszczalna, wodoodporna taśma. Wykonana z silikonu na bazie poliuretanu.</t>
  </si>
  <si>
    <t>taśma</t>
  </si>
  <si>
    <t>2,5 cm x 5m</t>
  </si>
  <si>
    <t>5cm x 5 m</t>
  </si>
  <si>
    <t>Silikonowy, samoprzylepny, wodoodporny opatrunek, do zamykania oczu podczas operacji.</t>
  </si>
  <si>
    <t>2,5 cm x 10 cm</t>
  </si>
  <si>
    <t>Mocowanie hydrokoloidowe do drenów I cewników o kształcie owalnym, z przezroczystą zabezpieczającą osłoną zewnętrzną</t>
  </si>
  <si>
    <t>przylepiec</t>
  </si>
  <si>
    <t>3 cm x 3 cm</t>
  </si>
  <si>
    <t>Poz.1, 2</t>
  </si>
  <si>
    <t>Możliwość stosowania u noworodków.</t>
  </si>
  <si>
    <t>Poz. 3.</t>
  </si>
  <si>
    <t>Złożony z folii bazowej z poliuretanu, pokrytej na jednej powierzchni klejem silikonowym.</t>
  </si>
  <si>
    <t>Zawierający odcinek /pasek z linią odrywania, co 5cm</t>
  </si>
  <si>
    <t>Poz. 4</t>
  </si>
  <si>
    <t>Nie zawierający lateksu.</t>
  </si>
  <si>
    <t>ANTYBIOFILMOWY OPATRUNEK ZE SREBREM, ZBUDOWANY Z MACIERZY GOJĄCEJ TLC-AG I WŁÓKIEN POLIAKRYLANU,TYPU URGOCLEAN AG</t>
  </si>
  <si>
    <t>6cm x 6 cm, op . 10 szt</t>
  </si>
  <si>
    <t>OP</t>
  </si>
  <si>
    <t>10 cm x 10 cm, op 10 szt</t>
  </si>
  <si>
    <t>15cm x 20 cm, op. 10 szt</t>
  </si>
  <si>
    <t>OPATRUNEK ZBUDOWANY Z WŁÓKIEN POLIAKRYLANU I MACIERZY GOJĄCEJ TLC, TYPU URGOCLEAN</t>
  </si>
  <si>
    <t>10cm x 10 cm, op. 10 szt</t>
  </si>
  <si>
    <t>OPATRUNEK PIANKOWY, SKŁADAJĄCY SIĘ Z WARSTWY TLC POŁĄCZONEJ Z CHŁONNĄ WKŁADKĄ Z PIANKI POLIURETANOWEJ ORAZ PODŁOŻA POLIURETANOWEGO, TYPU URGO TULE ABSORB</t>
  </si>
  <si>
    <t>Elastyczny, lipido-koloidalny opatrunek z warstwą TLC-NOSF, do stosowania na rany przewlekłe. Typu Urgo Start Contact.</t>
  </si>
  <si>
    <t>10 cm x 12 cm, op. 10 szt</t>
  </si>
  <si>
    <r>
      <t xml:space="preserve">Pakiet nr 1 - OPATRUNKI I </t>
    </r>
    <r>
      <rPr>
        <i/>
        <sz val="10"/>
        <color theme="1"/>
        <rFont val="Arial"/>
        <family val="2"/>
        <charset val="238"/>
      </rPr>
      <t>(cpv:33141119-7)</t>
    </r>
  </si>
  <si>
    <t>Vat</t>
  </si>
  <si>
    <t xml:space="preserve"> 15/2021/PN</t>
  </si>
  <si>
    <r>
      <t xml:space="preserve">Pakiet nr 2 – Opaski </t>
    </r>
    <r>
      <rPr>
        <i/>
        <sz val="12"/>
        <color theme="1"/>
        <rFont val="Arial"/>
        <family val="2"/>
        <charset val="238"/>
      </rPr>
      <t>(cpv:33141113-4)</t>
    </r>
  </si>
  <si>
    <r>
      <t xml:space="preserve">KOMPRESY GAZOWE - WYJAŁOWIONE </t>
    </r>
    <r>
      <rPr>
        <b/>
        <sz val="10"/>
        <color theme="1"/>
        <rFont val="Arial"/>
        <family val="2"/>
        <charset val="238"/>
      </rPr>
      <t>17-N/12-W</t>
    </r>
    <r>
      <rPr>
        <sz val="10"/>
        <color theme="1"/>
        <rFont val="Arial"/>
        <family val="2"/>
        <charset val="238"/>
      </rPr>
      <t xml:space="preserve"> z nitką radiacyjną</t>
    </r>
  </si>
  <si>
    <r>
      <t xml:space="preserve">SERWETA Z WŁÓKNINY – NIEJAŁOWA, min </t>
    </r>
    <r>
      <rPr>
        <b/>
        <sz val="10"/>
        <color theme="1"/>
        <rFont val="Arial"/>
        <family val="2"/>
        <charset val="238"/>
      </rPr>
      <t>35 g/m²</t>
    </r>
  </si>
  <si>
    <r>
      <t xml:space="preserve">Pakiet nr 3 - OPATRUNKI II – kompresy, gaza, wata </t>
    </r>
    <r>
      <rPr>
        <i/>
        <sz val="10"/>
        <color theme="1"/>
        <rFont val="Arial"/>
        <family val="2"/>
        <charset val="238"/>
      </rPr>
      <t>(cpv:33141110-4)</t>
    </r>
  </si>
  <si>
    <t>Poz. 30</t>
  </si>
  <si>
    <t>Poz.16 - 18</t>
  </si>
  <si>
    <t>Poz.26</t>
  </si>
  <si>
    <t>Poz.31</t>
  </si>
  <si>
    <t>Poz.32</t>
  </si>
  <si>
    <t>Materiał opatrunkowy zaklasyfikowany do klasy IIa reguła 7</t>
  </si>
  <si>
    <t>Skład zestawu: kompres z gazy 17-nitkowej, 6 warstwowy 90 cm x 20 cm - 6 szt., kompres z gazy 17-nitkowej, 8 warstwowy 5 cm x 5 cm - 20 szt, bandaż podtrzymujący wiskozowy 10cm x 4 m - 2 szt., bandaż podtrzymujacy wiskozowy 15 cm x 4 m - 2 szt., miska nerka j. uż - 1 szt., całość owinięta w serwetę włókninową 35g/m2, rozm. 90 cm x 80 cm - 1 szt.</t>
  </si>
  <si>
    <t>Skład zestawu: kompres z gazy 17-nitkowej, 6 warstwowy 90 cm x 20 cm - 2 szt., kompres z gazy 17-nitkowej, 8 warstwowy 5 cm x 5 cm - 20 szt, bandaż podtrzymujący wiskozowy 10cm x 4 m - 2 szt.,  miska nerka j.uż. - 1 szt., całość owinięta w serwetę włókninową 35g/m2, rozm. 90 cm x 80 cm - 1 szt.</t>
  </si>
  <si>
    <r>
      <t>Skład zestawu</t>
    </r>
    <r>
      <rPr>
        <sz val="10"/>
        <color rgb="FF000000"/>
        <rFont val="Arial"/>
        <family val="2"/>
        <charset val="238"/>
      </rPr>
      <t>: serweta 150 cm x 150 cm z otworem o średnicy 7 cm, umiejscowionym w 1/3 wysokości serwety, wykonana z laminatu dwuwarstwowego o gram. min. 56 g/m², odporność na przenikanie cieczy min. 250 cm H2O – 1 szt.; fartuch jednorazowy chirurgiczny z włókniny typu SMS 35g/m2, rękawy proste zakończone niepylącym poliestrowym mankietem o długości min. 8cm.  Wiązany na 4 troki zewn. w kartoniku. Szwy wykonane techniką ultradźwiękową.
Oznaczenie rozmiaru, rodzaju fartucha, poziomu zabezpieczenia oraz normy EN 13795 widoczne przy złożonym fartuchu. Wytrzymałość na rozciąganie na sucho min. 78N w kierunku wzdłużnym i min. 43N w kierunku poprzecznym; pylenie max 2,4 log10; odporność na przenikanie cieczy min. 49cmH2O,  wytrzymałość na wypychanie na sucho 143kPa, na mokro 121kPa – parametry potwierdzone kartą danych technicznych. Rozmiar M - 1 szt., Rozmiar L - 1 szt.; kompresy z gazy 17-nitkowej z nitką radiacyjną 7,5 cm x 7,5 cm, gram. 1 kompresu min. 1,75 g - 5 szt; pojemnik 250 ml – 1 szt.; serweta na stół instrumentarium 190 x 150 jako owinięcie zestawu.</t>
    </r>
  </si>
  <si>
    <t>Skład zestawu: serweta 180 cm x 150 cm, wykonana z laminatu dwuwarstwowego o gram. min. 56 g/m², odporność na przenikanie cieczy min. 250 cm H2O, z przylepcem o szerokości max 2,5 cm – 2 szt.; serweta 90 cm x 75 cm, wykonana z laminatu dwuwarstwowego o gram. min. 56 g/m², odporność na przenikanie cieczy min. 250 cm H2O, z przylepcem o szerokości max 2,5 cm – 2 szt.; pokrowiec na stolik Mayo 145 x 80 cm - 1 szt., serweta na stół instrumentarium 190 x 150 jako owinięcie zestawu - 1 szt., taśma medyczna 50 x 9 cm - 1 szt.</t>
  </si>
  <si>
    <t>serweta</t>
  </si>
  <si>
    <t>wata</t>
  </si>
  <si>
    <r>
      <t xml:space="preserve">Pakiet nr 4 - OPATRUNKI III - setony, tupfery, zestawy </t>
    </r>
    <r>
      <rPr>
        <i/>
        <sz val="10"/>
        <color theme="1"/>
        <rFont val="Arial"/>
        <family val="2"/>
        <charset val="238"/>
      </rPr>
      <t>cpv:(33141110-4)</t>
    </r>
  </si>
  <si>
    <r>
      <rPr>
        <sz val="10"/>
        <color rgb="FF00000A"/>
        <rFont val="Arial"/>
        <family val="2"/>
        <charset val="238"/>
      </rPr>
      <t xml:space="preserve">Proteza kości czaszki wykonana techniką dziania z przędzy polipropylenowej i poliestrowej, przeznaczona do wypełnienia ubytku kości w pokrywie czaszki, posiadająca zdolność odkształcania się, duża wytrzymałość mechaniczna, niska masa właściwa, prawie całkowity brak chłonności wody, nietoksyczna, brak cieniodajności dla promieni rentgenowskich. </t>
    </r>
    <r>
      <rPr>
        <i/>
        <sz val="10"/>
        <color rgb="FF00000A"/>
        <rFont val="Arial"/>
        <family val="2"/>
        <charset val="238"/>
      </rPr>
      <t>Wyrób w wersji niejałowej, do sterylizacji przed użyciem.</t>
    </r>
  </si>
  <si>
    <r>
      <rPr>
        <i/>
        <sz val="10"/>
        <color rgb="FF00000A"/>
        <rFont val="Arial"/>
        <family val="2"/>
        <charset val="238"/>
      </rPr>
      <t xml:space="preserve">Rozmiary: </t>
    </r>
    <r>
      <rPr>
        <sz val="10"/>
        <color rgb="FF00000A"/>
        <rFont val="Arial"/>
        <family val="2"/>
        <charset val="238"/>
      </rPr>
      <t>130 x 125 134 x 110 75 x 75</t>
    </r>
  </si>
  <si>
    <t>tampon</t>
  </si>
  <si>
    <r>
      <rPr>
        <sz val="10"/>
        <color rgb="FF000000"/>
        <rFont val="Arial"/>
        <family val="2"/>
        <charset val="238"/>
      </rPr>
      <t>Sterylny wzmocniony fartuch chirurgiczny. Rozmiar L x 2 szt., rozmiar M x 1 szt.</t>
    </r>
  </si>
  <si>
    <t>Serweta z otworem przylepnym ok.8/10cm od górnej strony min.200 x 150cm-1szt. (otwór na krótszym boku)</t>
  </si>
  <si>
    <t xml:space="preserve">Organizator przewodów typu rzep min.2x25cm-1szt, Tubus- 1szt ( na kamerę)min. wymiary 14x240cm, 
</t>
  </si>
  <si>
    <r>
      <t xml:space="preserve">PRZYLEPIEC Z TKANINY WISKOZOWEJ NA SZPULCE – </t>
    </r>
    <r>
      <rPr>
        <b/>
        <sz val="10"/>
        <color theme="1"/>
        <rFont val="Arial"/>
        <family val="2"/>
        <charset val="238"/>
      </rPr>
      <t>biały</t>
    </r>
  </si>
  <si>
    <r>
      <t xml:space="preserve">Pakiet nr 5 - OPATRUNKI IV – przylepce, opatrunki </t>
    </r>
    <r>
      <rPr>
        <i/>
        <sz val="10"/>
        <color theme="1"/>
        <rFont val="Arial"/>
        <family val="2"/>
        <charset val="238"/>
      </rPr>
      <t>(cpv:33141110-4)</t>
    </r>
  </si>
  <si>
    <t>plaster</t>
  </si>
  <si>
    <t>plaster opatrunk.</t>
  </si>
  <si>
    <t>PRZYLEPIEC Z POROWATEJ, PRZEZROCZYSTEJ FOLII NA SZPULCE</t>
  </si>
  <si>
    <t>PRZYLEPIEC Z POROWATEJ PRZEZROCZYSTEJ FOLII NA SZPULCE</t>
  </si>
  <si>
    <t>Pakiet nr 6 - OPATRUNKI V - opaski, rękawy (cpv:33141110-4)</t>
  </si>
  <si>
    <t>poz. 1 - 2,  5 - 7</t>
  </si>
  <si>
    <t>Poz. 8 – 13</t>
  </si>
  <si>
    <t>KIESZEŃ samoprzylepna 1 sekcja (waga podstawowa folii 74 g/m²)</t>
  </si>
  <si>
    <r>
      <t>Poz. 4 - Zest.do cewnikowania</t>
    </r>
    <r>
      <rPr>
        <sz val="10"/>
        <color theme="1"/>
        <rFont val="Arial"/>
        <family val="2"/>
        <charset val="238"/>
      </rPr>
      <t>: - 5 szt. - kompres gaz. jałowy 7,5 x 7,5 cm, 17-n, 8-w., 1 żel poślizgowy w saszetce 2,7 g,</t>
    </r>
  </si>
  <si>
    <r>
      <t>Poz. 5 – Zest. Do Hemodializy</t>
    </r>
    <r>
      <rPr>
        <sz val="10"/>
        <color theme="1"/>
        <rFont val="Arial"/>
        <family val="2"/>
        <charset val="238"/>
      </rPr>
      <t xml:space="preserve"> - Zestaw zapakowany w opakowanie typu blister, w kształcie tacki z dwoma wgłębieniami na płyny.</t>
    </r>
  </si>
  <si>
    <r>
      <t>Poz.7 – Zest. Zakładanie szwów</t>
    </r>
    <r>
      <rPr>
        <sz val="10"/>
        <color theme="1"/>
        <rFont val="Arial"/>
        <family val="2"/>
        <charset val="238"/>
      </rPr>
      <t xml:space="preserve"> - 1 szt.- kleszczyki plastykowe 14cm (typu Kocher), 1 szt. - penseta metalowa chirurgiczna typu Adson 12cm,</t>
    </r>
  </si>
  <si>
    <r>
      <t>Poz. 9 – Zest. Zmiana opatrunku</t>
    </r>
    <r>
      <rPr>
        <sz val="10"/>
        <color theme="1"/>
        <rFont val="Arial"/>
        <family val="2"/>
        <charset val="238"/>
      </rPr>
      <t xml:space="preserve"> - 5 szt. - tupfery kuliste gazowe średniej wielkości, 8 szt. - kompres gaz. jałowy 7,5 x 7,5 cm, 17-n, 8-w, 1 szt. - penseta plastikowa 12,5 cm,</t>
    </r>
  </si>
  <si>
    <r>
      <t>Poz. 10 – Zest. Znieczulenie przewodowe</t>
    </r>
    <r>
      <rPr>
        <sz val="10"/>
        <color theme="1"/>
        <rFont val="Arial"/>
        <family val="2"/>
        <charset val="238"/>
      </rPr>
      <t xml:space="preserve"> - </t>
    </r>
    <r>
      <rPr>
        <sz val="10"/>
        <color rgb="FF000000"/>
        <rFont val="Arial"/>
        <family val="2"/>
        <charset val="238"/>
      </rPr>
      <t>1 serweta 2-warstwowa na stół narzędziowy 75 x 45 cm (opakowanie zestawu), 1 serweta 2-warstwowa nieprzylepna 50 x 50 cm,</t>
    </r>
  </si>
  <si>
    <r>
      <t xml:space="preserve">Pakiet nr 7 – SERWETY OPERACYJNE, ZESTAWY </t>
    </r>
    <r>
      <rPr>
        <i/>
        <sz val="10"/>
        <color theme="1"/>
        <rFont val="Arial"/>
        <family val="2"/>
        <charset val="238"/>
      </rPr>
      <t>(cpv:33141110-4)</t>
    </r>
  </si>
  <si>
    <t xml:space="preserve"> Vat</t>
  </si>
  <si>
    <t>Podłączenie</t>
  </si>
  <si>
    <t>-  1 x strzykawka 5 ml Luer, 2 części, biała decentralna, 1 x opatrunek na ranę operacyjną 7,2 x 5 cm, 6 x tupfer z gazy nr 4, 24 x 24 cm, 20-n,</t>
  </si>
  <si>
    <t>-  1 x igła injekcyjna 25 G, 0,50 x 38 mm, 1 x igła injekcyjna 18 G, 1,20 x 38 mm, 1 x strzykawka 2 ml Luer, 2 części, biała centralna,</t>
  </si>
  <si>
    <t>-  1 x kleszczyki plastikowe proste do mycia pola operacyjnego 19 cm, niebieskie, 3 x kompres z włókniny 10 x 10 cm, 6-w, 30 g/m²,</t>
  </si>
  <si>
    <t>-  1 x pojemnik plastikowy 120 ml (9,2 x 3 cm), z podziałką, przeźroczysty, niebieski.</t>
  </si>
  <si>
    <t>Materiał obłożenia spełniający wymogi normy typu EN 13 795 (1-3) lub normy równoważnej poziomie wymogów podwyższonej funkcjonalności; każdy zestaw musi posiadać informację o dacie ważności i nr serii w postaci naklejki do umieszczenia w karcie pacjenta. Serwety operacyjne min. dwuwarstwowe wykonane z włókniny polipropylenowej i folii polietylenowej o minimalnej gramaturze materiału podstawowego, bez wzmocnienia 55g/m2 ze wzmocnieniem 110 g/m2 (wzmocnienie klejone na całej powierzchni zwiekszające chłonność serwety bazowej). Chłonność materiału laminatu min. 155ml/m2, chłonność w miejscu padu min.386 ml/m2.Łączna chłonność w obszarze krytycznym min 540 ml/m2. Odporność na przenikanie cieczy min. 200 cm H2O oraz odporności na rozerwanie na sucho w strefie niewzmocnionej min. 155 kPa, w strefie wzmocnionej min. 350 kPa. Produkt bezpiecznie pakowany: zawartość zestawu owinięta w serwetę na stół narzędziowy i umieszczona w blisterze, zestawy do transportu pakowane w 2 opakowania. Włóknina nie zawiera wiskozy. Obłożenie posiada I klasę palności.</t>
  </si>
  <si>
    <t>Na opakowaniach zewnętrznych obłożeń powinny znajdować się min. 2 samoprzylepne kontrolki umożliwiające wklejenie do protokołu operacyjnego z identyfikacją danego wyrobu.</t>
  </si>
  <si>
    <r>
      <t xml:space="preserve">Pakiet nr 8 -OPATRUNKI do mocowania kaniul i inne </t>
    </r>
    <r>
      <rPr>
        <i/>
        <sz val="10"/>
        <color theme="1"/>
        <rFont val="Arial"/>
        <family val="2"/>
        <charset val="238"/>
      </rPr>
      <t>(cpv:33141110-4)</t>
    </r>
  </si>
  <si>
    <r>
      <t xml:space="preserve">Wymagania: </t>
    </r>
    <r>
      <rPr>
        <sz val="10"/>
        <color theme="1"/>
        <rFont val="Arial"/>
        <family val="2"/>
        <charset val="238"/>
      </rPr>
      <t>poz. 1, 5 – 12</t>
    </r>
  </si>
  <si>
    <r>
      <rPr>
        <b/>
        <sz val="10"/>
        <color theme="1"/>
        <rFont val="Arial"/>
        <family val="2"/>
        <charset val="238"/>
      </rPr>
      <t xml:space="preserve">Poz.14
</t>
    </r>
    <r>
      <rPr>
        <sz val="10"/>
        <color theme="1"/>
        <rFont val="Arial"/>
        <family val="2"/>
        <charset val="238"/>
      </rPr>
      <t>Możliwość cięcia do pożądanego kształtu</t>
    </r>
  </si>
  <si>
    <r>
      <t xml:space="preserve">Pakiet nr 9 – FOLIE, PRZYLEPCE </t>
    </r>
    <r>
      <rPr>
        <i/>
        <sz val="10"/>
        <color theme="1"/>
        <rFont val="Arial"/>
        <family val="2"/>
        <charset val="238"/>
      </rPr>
      <t>(cpv:33141111-1)</t>
    </r>
  </si>
  <si>
    <t>75 x 90 cm Ø otworu 8 – 10 cm</t>
  </si>
  <si>
    <t>1. 1x serweta na stolik instrumentariuszki 150 x 190 cm ( wzmocnienie 75 x 190 cm )- owinięcie zestawu
2. 2x ręcznik do rąk 30x40 cm
3. 1x fartuch chirurgiczny z włókniny bawełnopodobnej Spunlace, gramatura 68 g/m2, rozm. L, długość 130 cm ( +/- 5 cm ), naklejka z rozmiarem widoczna przed rozłożeniem fartucha, odporność na przenikanie cieczy na całej powierzchni 26 cm H2O, odporność na wypychanie na sucho/ mokro w polu krytycznym odpowiednio: 123/ 112 kPa; mankiety fartucha poliestrowe o szerokości 8 cm
4. 1x serweta na stolik Mayo 80 x 145 cm ze wzmocnieniem polipropylenowym; wymiar wzmocnienia 75 x 90 cm ( +/- 5 cm ). Całkowita gramatura serwety 85 g/m2, odporność na wypychanie na sucho/ mokro 87/96 kPa
5. 2x fartuch chirurgiczny z włókniny bawełnopodobnej Spunlace, gramatura 68 g/m2, rozm. L, długość 150 cm ( +/- 5 cm ), naklejka z rozmiarem widoczna przed rozłożeniem fartucha, odporność na przenikanie cieczy na całej powierzchni 26 cm H2O, odporność na wypychanie na sucho/ mokro w polu krytycznym odpowiednio: 123/ 112 kPa; mankiety fartucha poliestrowe o szerokości 8 cm
6. 1x dren lejek/ lejek CH25 dł. 300 cm z gładką powierzchnią wewnętrzną
7. 1x miska plastikowa 250 ml niebieska
8. 1x igła iniekcyjna 18G 1,2 x 50 mm
9. 1x igła iniekcyjna 23G 0,6 x 30 mm
10. 1x ostrze do skalpela nr 15
11. 1x ostrze do skalpela nr 21
12. 1x strzykawka jednorazowa 2- częściowa Luer 20 ml
13. 1x strzykawka jednorazowa 3- częściowa Luer- Lock 5 ml
14. 1x bandaż elastyczny kohezyjny/ szczepialny rozm. 10 cm x 4 m
15. 5x kompres gazowy 7,5 x 7,5 cm z gazy 17- nitkowej 12- warstwowy;
16. 40x kompres gazowy 7,5 x 7,5 cm z gazy 17- nitkowej 12- warstwowy z nitką RTG; banderolowane a’10 szt
17. 5x kompres gazowy 10 x 10 cm z gazy 17- nitkowej 12- warstwowy
18. 1x taśma włókninowa samoprzylepna 9 x 50 cm
19. 1x kieszeń samoprzylepna dwukomorowa z mocnej folii polietylenowej 38 x 40 cm
20. 1x serweta samoprzylepna dwuwarstwowa 150 x 240 cm
21. 1x serweta samoprzylepna dwuwarstwowa 125 x 150 cm z wycięciem „U” 10 x 45 cm
22. 1x serweta samoprzylepna dwuwarstwowa 190 x 225 cm
23. 2 szt. Tupfery szpiczaste z gazy z nitką RTG 6 x 8 cm
Obłożenie pacjenta z laminatu dwuwarstwowego o gramaturze podstawowej 57,4 g/m2; zdolność absorpcji cieczy laminatu ( wg EN ISO 9073-6 ) 200 ml/m2, odporność na rozerwanie laminatu na sucho/ mokro odpowiednio: 175/185 kPa
Poszczególne składowe zestawu ułożone w sposób umożliwiający łatwą aplikację. Pozycje od 6 do 19 umieszczone w kartonowym pudełku bez przykrywy. Komponenty podlegające normie EN PN 13795 zgodne z tą normą.
Opakowanie w formie worka z folii PE „z klapką” i dodatkowym marginesem chroniącym przed przypadkowym rozjałowieniem podczas wyjmowania zestawu.
Na opakowaniu naklejka główna zawierająca m. in. skład zestawu oraz min. dwie naklejki transferowe z nazwą producenta, datą produkcji i datą ważności, numerem REF i LOT. Sterylizacja tlenkiem etylenu.</t>
  </si>
  <si>
    <t>Opatrunek do zabezpieczenia rurek tracheostomijnych, średnica otworu 12 x 19 mm. Warstwa zewnętrzna włóknina oraz warstwa aluminium bezpośrednio przylegająca do rany.</t>
  </si>
  <si>
    <t>Sterylne ręczniki o bardzo wysokiej chłonności w roz. 30 x 40 cm, wykonane ze wzmacnianej włókniny celulozowej o gramaturze min. 60 g/m2. Pakowane a' 2 szt. w formie kartonowego podajnika/ dyspensera, do transportu pakowane dodatkowo w karton zewnętrzny</t>
  </si>
  <si>
    <t>Laminat spełniający wymagania normy EN 13795. Na opakowaniu zewnętrznym dwie etykiety samoprzylepne zawierające nr katalogowy, serię, datę ważności oraz dane producenta – dla potrzeb dokumentacji.</t>
  </si>
  <si>
    <t>Materiał obłożenia spełnia wymagania normy EN PN 13795. Op. jednostkowe posiada 2 etykiety samoprzylepne zawierające dane producenta, nr katalogowy, LOT i datę ważności.</t>
  </si>
  <si>
    <t>Wytrzymałość na wypychanie na mokro min. 270 kPa.  Taśma samoprzylepna  o szerokości 3 cm wyposażona w „fingerlifty”, klej umożliwiający swobodne odklejanie i przyklejanie bez ryzyka uszkodzenia materiału.</t>
  </si>
  <si>
    <t>Materiał obłożenia spełnia wymagania normy EN 13795  (wysokie). Dwie etykiety samoprzylepne dla potrzeb dokumentacji zawierające nr katalogowy, LOT, datę ważności oraz dane producenta. Na opakowaniu wyraźnie zaznaczony kierunek otwierania. Serwety powinny posiadać oznaczenia kierunku rozkładania w postaci piktogramów</t>
  </si>
  <si>
    <t>1 serweta na stolik instrumentariuszki 150 cm  x 190 cm,  2 -  ręczniki 30 cm x 40 cm, 1 serweta na stolik Mayo 80 cm x 145 cm</t>
  </si>
  <si>
    <t>1. 1x serweta na stolik instrumentariuszki 150 x 190 cm ( wzmocnienie 75 x 190 cm )- owinięcie zestawu
2. 1x fartuch chirurgiczny SMMS standardowy, gramatura 35 g/m2, długość 120 cm ( +/- 5 cm ), naklejka z rozmiarem widoczna przed rozłożeniem fartucha, odporność na przenikanie cieczy 37 cm H2O, odporność na wypychanie na sucho/ mokro odpowiednio: 160/ 142 kPa, mankiety fartucha poliestrowe o szerokości 8 cm
3. 1x serweta na stolik Mayo 80 x 145 cm ze wzmocnieniem polipropylenowym; wymiar wzmocnienia 75 x 90 cm ( +/- 5 cm ). Całkowita gramatura serwety 85 g/m2, odporność na wypychanie na sucho/ mokro 87/ 96 kPa
4. 2x fartuch chirurgiczny SMMS standardowy, gramatura 35 g/m2, długość 130 cm ( +/- 5 cm ), naklejka z rozmiarem widoczna przed rozłożeniem fartucha, odporność na przenikanie cieczy 37 cm H2O, odporność na wypychanie na sucho/ mokro odpowiednio: 160/ 142 kPa, mankiety fartucha poliestrowe o szerokości 8 cm
5. 1x osłona na kamerę 15 x 250 cm z pierścieniem z mocnej folii polietylenowej
6. 1x uchwyt/ rzep samoprzylepny do mocowania kabli i drenów 2,5 x 20/24 cm
7. 1x dren lejek/ lejek CH25 dł. 300 cm z gładką powierzchnią wewnętrzną
8. 1x strzykawka jednorazowa 2- częściowa Luer 20 ml
9. 1x strzykawka jednorazowa 3- częściowa Luer- Lock 10 ml centryczna
10. 1x miska plastikowa 250 ml niebieska
11. 1x igła iniekcyjna jednorazowa 21G 0,8 x 40 mm
12. 1x igła iniekcyjna jednorazowa 22G 0,7 x 30 mm
13. 4 szt. Tupfery szpiczaste z gazy z nitką RTG 6 x 8 cm i trokami
14. 1x seton gazowy 1- warstwowy 1 cm x 5 m
15. 30x kompres gazowy 7,5 x 7,5 cm z gazy 17- nitkowej 12- warstwowy z nitką RTG; banderolowane a’10 szt
16. 1x serweta dwuwarstwowa 150 x 200 cm z samoprzylepnym okrągłym otworem Ø 12 cm rozmieszonym w 1/3 odległości od górnej krawędzi dłuższego boku
Obłożenie pacjenta z laminatu dwuwarstwowego o gramaturze podstawowej 57,4 g/m2; zdolność absorpcji cieczy laminatu ( wg EN ISO 9073-6 ) 200 ml/m2, odporność na rozerwanie laminatu na sucho/ mokro odpowiednio: 175/ 185 kPa
Poszczególne składowe zestawu ułożone w sposób umożliwiający łatwą aplikację. Pozycje od 5 do 15 umieszczone w kartonowym pudełku bez przykrywy.
Komponenty podlegające normie EN PN 13795 zgodne z tą normą.
Opakowanie w formie worka z folii PE „z klapką” i dodatkowym marginesem chroniącym przed przypadkowym rozjałowieniem podczas wyjmowania zestawu.
Na opakowaniu naklejka główna zawierająca m. in. skład zestawu oraz min. dwie naklejki transferowe z nazwą producenta, datą produkcji i datą ważności, numerem REF i LOT. Sterylizacja tlenkiem etylenu.</t>
  </si>
  <si>
    <t>1. 1x serweta na stolik instrumentariuszki 120 x 140 cm ( wzmocnienie 60 x 140 cm )- owinięcie zestawu
2. 3x fartuch chirurgiczny SMMS standardowy, gramatura 35 g/m2, długość 130 cm ( +/- 5 cm ), naklejka z rozmiarem widoczna przed rozłożeniem fartucha, odporność na przenikanie cieczy 37 cm H2O, odporność na wypychanie na sucho/ mokro odpowiednio: 160/ 142 kPa, mankiety fartucha poliestrowe o szerokości 8 cm
3. 1x serweta na stolik Mayo 80 x 145 cm ze wzmocnieniem polipropylenowym; wymiar wzmocnienia 75 x 90 cm ( +/- 5 cm ). Całkowita gramatura serwety 85 g/m2, odporność na wypychanie na sucho/ mokro 87 / 96 kPa
4. 1x aparat do infuzji płynów/ przetoczeń, końcówka Luer- Lock, długość drenu 180 cm
5. 1x miska plastikowa 250 ml
6. 1x zacisk tupfera plastikowy, długość 24 cm
7. 1x żel do cewnikowania w strzykawce 20 ml
8. 1x strzykawka jednorazowa 2- częściowa Luer 10 ml
9. 20x kompres gazowy 10 x 10 cm z gazy 17- nitkowej 12- warstwowy z nitką RTG, banderolowane a’10 szt
10. 1x osłona na kamerę 15 x 250 cm z mocnej folii polietylenowej
11. 1x taśma włókninowa samoprzylepna 9 x 50 cm
12. 2x osłona ginekologiczna na kończynę dwuwarstwowa 75 x 120 cm
13. 1x serweta dwuwarstwowa do ginekologii/ cystoskopii 175 x 90 cm z samoprzylepnym otworem 10 x 15 cm
Obłożenie pacjenta z laminatu dwuwarstwowego o gramaturze podstawowej 57,4 g/m2; zdolność absorpcji cieczy laminatu ( wg EN ISO 9073-6 ) 200 ml/m2, odporność na rozerwanie laminatu na sucho/ mokro odpowiednio: 175 / 185 kPa
Poszczególne składowe zestawu ułożone w sposób umożliwiający łatwą aplikację. Pozycja 9 umieszczona w papierowej torebce. Komponenty podlegające normie EN PN 13795 zgodne z tą normą.
Opakowanie w formie worka z folii PE „z klapką” i dodatkowym marginesem chroniącym przed przypadkowym rozjałowieniem podczas wyjmowania zestawu.
Na opakowaniu naklejka główna zawierająca m. in. skład zestawu oraz min. dwie naklejki transferowe z nazwą producenta, datą produkcji i datą ważności, numerem REF i LOT. Sterylizacja tlenkiem etylenu.</t>
  </si>
  <si>
    <t>1. 1x serweta na stolik instrumentariuszki 120 x 140 cm ( wzmocnienie 60 x 140 cm )- owinięcie zestawu
2. 1x fartuch chirurgiczny SMMS standardowy, gramatura 35 g/m2, długość 120 cm ( +/- 5 cm ), naklejka z rozmiarem widoczna przed rozłożeniem fartucha, odporność na przenikanie cieczy 37 cm H2O, odporność na wypychanie na sucho/ mokro odpowiednio: 160/ 142 kPa, mankiety fartucha poliestrowe o szerokości 8 cm
3. 1x fartuch chirurgiczny SMMS standardowy, gramatura 35 g/m2, długość 130 cm ( +/- 5 cm ), naklejka z rozmiarem widoczna przed rozłożeniem fartucha, odporność na przenikanie cieczy 37 cm H2O, odporność na wypychanie na sucho/ mokro odpowiednio: 160/ 142 kPa, mankiety fartucha poliestrowe o szerokości 8 cm
4. 1x dren lejek/ lejek CH25 dł. 300 cm z gładką powierzchnią wewnętrzną
5. 1x miska plastikowa 250 ml niebieska
6. 5x tupfer gazowy z nitką RTG z gazy 20- nitkowej, wielkość wykroju gazy 23,5 x 23,5 cm- rozmiar jajka
7. 10x kompres gazowy 10 x 10 cm z gazy 17- nitkowej 12- warstwowy z nitką RTG
8. 1x uchwyt/ rzep samoprzylepny do mocowania kabli i drenów 2,5 x 20/24 cm
9. 1x serweta dwuwarstwowa 112 x 150 cm z nieprzylepnym otworem 10 x 14 cm położonym decentralnie poziomo
Obłożenie pacjenta z laminatu dwuwarstwowego o gramaturze podstawowej 57,4 g/m2; zdolność absorpcji cieczy laminatu ( wg EN ISO 9073-6 ) 200 ml/m2, odporność na rozerwanie laminatu na sucho/ mokro odpowiednio: 175 / 185 kPa
Poszczególne składowe zestawu ułożone w sposób umożliwiający łatwą aplikację.
Komponenty podlegające normie EN PN 13795 zgodne z tą normą
Opakowanie w formie worka z folii PE „z klapką” i dodatkowym marginesem chroniącym przed przypadkowym rozjałowieniem podczas wyjmowania zestawu.
Na opakowaniu naklejka główna zawierająca m. in. skład zestawu oraz min. dwie naklejki transferowe z nazwą producenta, datą produkcji i datą ważności, numerem REF i LOT. Sterylizacja tlenkiem etylenu.</t>
  </si>
  <si>
    <t>1. 1x serweta na stolik instrumentariuszki 150 x 190 cm ( wzmocnienie 75 x 190 cm )- owinięcie zestawu
2. 2x ręcznik do rąk 30x40 cm
3. 1x fartuch chirurgiczny z włókniny bawełnopodobnej Spunlace, gramatura 68 g/m2, rozm. L, długość 130 cm ( +/- 5 cm), naklejka z rozmiarem widoczna przed rozłożeniem fartucha, odporność na przenikanie cieczy na całej powierzchni 26 cm H2O, odporność na wypychanie na sucho/ mokro w polu krytycznym odpowiednio: 123/ 112 kPa; mankiety fartucha poliestrowe o szerokości 8 cm
4. 1x serweta na stolik Mayo 80 x 145 cm ze wzmocnieniem polipropylenowym; wymiar wzmocnienia 75 x 90 cm ( +/- 5 cm). Całkowita gramatura serwety 85 g/m2, odporność na wypychanie na sucho/ mokro 87/96 kPa
5. 2x fartuch chirurgiczny z włókniny bawełnopodobnej Spunlace, gramatura 68 g/m2, rozm. L, długość 150 cm ( +/- 5 cm ), naklejka z rozmiarem widoczna przed rozłożeniem fartucha, odporność na przenikanie cieczy na całej powierzchni 26 cm H2O, odporność na wypychanie na sucho/ mokro w polu krytycznym odpowiednio: 123/ 112 kPa; mankiety fartucha poliestrowe o szerokości 8 cm
6. 1x folia chirurgiczna 45 x 50 cm
7. 1x kieszeń samoprzylepna dwukomorowa z mocnej folii polietylenowej 38 x 40 cm
8. 1x taśma włókninowa samoprzylepna 9 x 50 cm
9. 2x uchwyt/ rzep samoprzylepny do mocowania kabli i drenów 2,5 x 20/24 cm
10. 1x dren lejek/ lejek CH25 dł. 300 cm z gładką powierzchnią wewnętrzną
11. 1x strzykawka jednorazowa 2- częściowa Luer 20 ml
12. 2x ostrze do skalpela nr 23
13. 1x ostrze do skalpela nr 11
14. 1 op a’10 szt tupfer neurochirurgiczny 25 x 25 mm z nitką do mocowania na zewnątrz
15. 1 op a’10 szt tupfer neurochirurgiczny 10 x 10 mm z nitką do mocowania na zewnątrz
16. 40x kompres gazowy 10 x 10 cm z gazy 17- nitkowej 12- warstwowy z nitką RTG; banderolowane a’10 szt
17. 4x serweta samoprzylepna dwuwarstwowa 75 x 90 cm z paskiem lepnym o szerokości 3 cm
18. 2x serweta samoprzylepna dwuwarstwowa 175 x 180 cm z paskiem lepnym o szerokości 3 cm
Obłożenie pacjenta z laminatu dwuwarstwowego o gramaturze podstawowej 57,4 g/m2; zdolność absorpcji cieczy laminatu ( wg EN ISO 9073-6 ) 200 ml/m2, odporność na rozerwanie laminatu na sucho/ mokro odpowiednio: 175/ 185 kPa
Poszczególne składowe zestawu ułożone w sposób umożliwiający łatwą aplikację. Pozycje od 6 do 16 umieszczone w kartonowym pudełku bez przykrywy.
Komponenty podlegające normie EN PN 13795 zgodne z tą normą
Opakowanie w formie worka z folii PE „z klapką” i dodatkowym marginesem chroniącym przed przypadkowym rozjałowieniem podczas wyjmowania zestawu.
Na opakowaniu naklejka główna zawierająca m. in. skład zestawu oraz min. dwie naklejki transferowe z nazwą producenta, datą produkcji i datą ważności, numerem REF i LOT. Sterylizacja tlenkiem etylenu.</t>
  </si>
  <si>
    <r>
      <t xml:space="preserve">SERWETA operacyjna, jałowa, pełnobarierowa, przylepna dwuwarstwowa, z możliwością </t>
    </r>
    <r>
      <rPr>
        <b/>
        <sz val="8"/>
        <color theme="1"/>
        <rFont val="Arial"/>
        <family val="2"/>
        <charset val="238"/>
      </rPr>
      <t>dostosowania</t>
    </r>
    <r>
      <rPr>
        <sz val="8"/>
        <color theme="1"/>
        <rFont val="Arial"/>
        <family val="2"/>
        <charset val="238"/>
      </rPr>
      <t xml:space="preserve"> otworu</t>
    </r>
  </si>
  <si>
    <t>1. 1x serweta na stolik instrumentariuszki 150 x 190 cm ( wzmocnienie 75 x 190 cm)- owinięcie zestawu
2. 2x ręcznik do rąk 30x40 cm
3. 1x fartuch chirurgiczny z włókniny bawełnopodobnej Spunlace, gramatura 68 g/m2, rozm. L, długość 130 cm ( +/- 5 cm ), naklejka z rozmiarem widoczna przed rozłożeniem fartucha, odporność na przenikanie cieczy na całej powierzchni 26 cm H2O, odporność na wypychanie na sucho/ mokro w polu krytycznym odpowiednio: 123/ 112 kPa; mankiety fartucha poliestrowe o szerokości 8 cm
4. 1x serweta na stolik Mayo 80 x 145 cm ze wzmocnieniem polipropylenowym; wymiar wzmocnienia 75 x 90 cm ( +/- 5 cm ). Całkowita gramatura serwety 85 g/m2, odporność na wypychanie na sucho/ mokro 87/96 kPa
5. 2x fartuch chirurgiczny z włókniny bawełnopodobnej Spunlace, gramatura 68 g/m2, rozm. L, długość 150 cm ( +/- 5 cm ), naklejka z rozmiarem widoczna przed rozłożeniem fartucha, odporność na przenikanie cieczy na całej powierzchni 26 cm H2O, odporność na wypychanie na sucho/ mokro w polu krytycznym odpowiednio: 123/ 112 kPa; mankiety fartucha poliestrowe o szerokości 8 cm
6. 1x kieszeń samoprzylepna dwukomorowa z mocnej folii polietylenowej 38 x 40 cm
7. 1x taśma włókninowa samoprzylepna 9 x 50 cm
8. 2x uchwyt/ rzep samoprzylepny do mocowania kabli i drenów 2,5 x 20/24 cm
9. 1x dren lejek/ lejek CH25 dł. 300 cm z gładką powierzchnią wewnętrzną
10. 1x strzykawka jednorazowa 2- częściowa Luer 20 ml
11. 1x miska plastikowa okrągła ze skalą 60 ml bezbarwna
12. 1x ostrze do skalpela nr 15
13. 1x ostrze do skalpela nr 11
14. 1x ostrze do skalpela nr 23
15. 1 op a’10 szt tupfer neurochirurgiczny 20 x 60 mm z nitką do mocowania na zewnątrz
16. 1 op a’10 szt tupfer neurochirurgiczny 10 x 50 mm z nitką do mocowania na zewnątrz
17. 1 op a’10 szt tupfer neurochirurgiczny 10 x 10 mm z nitką do mocowania na zewnątrz
18. 40x kompres gazowy 10 x 10 cm z gazy 17- nitkowej 12- warstwowy z nitką RTG; banderolowane a’10 szt
19. 4x serweta gazowa 40 x 40 cm biała 20- nitkowa 4- warstwowa po wstępnym praniu z elementem kontrastującym RTG
20. 3x serweta samoprzylepna 50 x 50 cm z folii polietylenowej do obłożenia headrestu
21. 1x serweta do kraniotomii dwuwarstwowa 225 x 280 cm z dodatkową łatą chłonną w polu operacyjnym 50 x 50 cm; z otworem 19 x 25 cm wypełnionym folią chirurgiczną, ze zintegrowanym workiem 270º ze sztywnikiem, sitem i zaworem do podłączenia drenu oraz z 2 zintegrowanymi uchwytami do mocowania przewodów i drenów
Obłożenie pacjenta wykonane z laminatu dwuwarstwowego o gramaturze podstawowej 57,5 g/m2, w miejscu wzmocnienia łączna gramatura 109,5 g/m2; zdolność absorpcji cieczy laminatu ( wg EN ISO 9073-6 ) 405 ml/m2; odporność na rozerwanie laminatu na sucho/ mokro odpowiednio: 250/ 270 kPa. Poszczególne składowe zestawu ułożone w sposób umożliwiający łatwą aplikację. Pozycje od 6 do 19 umieszczone w kartonowym pudełku bez przykrywy. Komponenty podlegające normie EN PN 13795 zgodne z tą normą. Opakowanie w formie worka z folii PE „z klapką” i dodatkowym marginesem chroniącym przed przypadkowym rozjałowieniem podczas wyjmowania zestawu. Na opakowaniu naklejka główna zawierająca m. in. skład zestawu oraz min. dwie naklejki transferowe z nazwą producenta, datą produkcji i datą ważności, numerem REF i LOT. Sterylizacja tlenkiem etylenu</t>
  </si>
  <si>
    <r>
      <t xml:space="preserve">Pakiet nr 10 – SERWETY, OBŁOŻENIA II </t>
    </r>
    <r>
      <rPr>
        <i/>
        <sz val="8"/>
        <color theme="1"/>
        <rFont val="Arial"/>
        <family val="2"/>
        <charset val="238"/>
      </rPr>
      <t>(cpv:33141110-4)</t>
    </r>
  </si>
  <si>
    <t xml:space="preserve">Wykonany  z laminatu dwuwarstwowego (hydrofilowa włóknina polipropylenowa i folia polietylenowa) o gramaturze min. 57,4 g/m2.  </t>
  </si>
  <si>
    <t>1. 1x serweta na stolik instrumentariuszki 120 x 140 cm ( wzmocnienie 60 x 140 cm )- owinięcie zestawu
2. 3x fartuch chirurgiczny SMMS standardowy, gramatura 35 g/m2, długość 130 cm ( +/- 5 cm ), naklejka z rozmiarem widoczna przed rozłożeniem fartucha, odporność na przenikanie cieczy 37 cm H2O, odporność na wypychanie na sucho/ mokro odpowiednio: 160/ 142 kPa, mankiety fartucha poliestrowe o szerokości 8 cm
3. 1x serweta na stolik Mayo 80 x 145 cm ze wzmocnieniem polipropylenowym; wymiar wzmocnienia 75 x 90 cm ( +/- 5 cm ). Całkowita gramatura serwety 85 g/m2, odporność na wypychanie na sucho/ mokro 87/ 96 kPa
4. 1x aparat do infuzji płynów/ przetoczeń, końcówka Luer- Lock, długość drenu 180 cm
5. 1x miska plastikowa 250 ml
6. 1x zacisk tupfera plastikowy, długość 24 cm
7. 1x żel do cewnikowania w strzykawce 20 ml
8. 1x strzykawka jednorazowa 2- częściowa Luer 10 ml
9. 20x kompres gazowy 10 x 10 cm z gazy 17- nitkowej 12- warstwowy z nitką RTG, banderolowane a’10 szt
10. 1x osłona na kamerę 15 x 250 cm z mocnej folii polietylenowej
11. 1x taśma włókninowa samoprzylepna 9 x 50 cm
12. 2x osłona ginekologiczna na kończynę dwuwarstwowa 75 x 120 cm
13. 1x serweta dwuwarstwowa do ginekologii/ cystoskopii 175 x 90 cm z samoprzylepnym otworem 10 x 15 cm
Obłożenie pacjenta z laminatu dwuwarstwowego o gramaturze podstawowej 57,4 g/m2; zdolność absorpcji cieczy laminatu ( wg EN ISO 9073-6 ) 200 ml/m2, odporność na rozerwanie laminatu na sucho/ mokro odpowiednio: 175 /185 kPa
Poszczególne składowe zestawu ułożone w sposób umożliwiający łatwą aplikację. Pozycja 9 umieszczona w papierowej torebce. Komponenty podlegające normie EN PN 13795 zgodne z tą normą.
Opakowanie w formie worka z folii PE „z klapką” i dodatkowym marginesem chroniącym przed przypadkowym rozjałowieniem podczas wyjmowania zestawu.
Na opakowaniu naklejka główna zawierająca m. in. skład zestawu oraz min. dwie naklejki transferowe z nazwą producenta, datą produkcji i datą ważności, numerem REF i LOT. Sterylizacja tlenkiem etylenu.</t>
  </si>
  <si>
    <r>
      <t xml:space="preserve">Opatrunek z alginianu wapnia z dodatkiem </t>
    </r>
    <r>
      <rPr>
        <b/>
        <sz val="10"/>
        <color theme="1"/>
        <rFont val="Arial"/>
        <family val="2"/>
        <charset val="238"/>
      </rPr>
      <t>srebra</t>
    </r>
    <r>
      <rPr>
        <sz val="10"/>
        <color theme="1"/>
        <rFont val="Arial"/>
        <family val="2"/>
        <charset val="238"/>
      </rPr>
      <t xml:space="preserve"> o właściwościach przeciwbakteryjnych dla ran o bardzo silnym wysieku z ogniskiem martwicy , rozmiar 10 x 10</t>
    </r>
  </si>
  <si>
    <r>
      <t xml:space="preserve">Pakiet nr 11 – Opatrunki specjalistyczne </t>
    </r>
    <r>
      <rPr>
        <i/>
        <sz val="10"/>
        <color theme="1"/>
        <rFont val="Arial"/>
        <family val="2"/>
        <charset val="238"/>
      </rPr>
      <t>(cpv:3314100-4)</t>
    </r>
  </si>
  <si>
    <r>
      <t xml:space="preserve">DREN do drenażu ucha środkowego z tytanu, </t>
    </r>
    <r>
      <rPr>
        <u/>
        <sz val="10"/>
        <color theme="1"/>
        <rFont val="Arial"/>
        <family val="2"/>
        <charset val="238"/>
      </rPr>
      <t>jałowy</t>
    </r>
    <r>
      <rPr>
        <sz val="10"/>
        <color theme="1"/>
        <rFont val="Arial"/>
        <family val="2"/>
        <charset val="238"/>
      </rPr>
      <t>, dł. całkowita 1,55 mm, typu Collar Button,</t>
    </r>
  </si>
  <si>
    <r>
      <t xml:space="preserve">SEPARATOR DO NOSA, z silikonu, </t>
    </r>
    <r>
      <rPr>
        <b/>
        <sz val="10"/>
        <color theme="1"/>
        <rFont val="Arial"/>
        <family val="2"/>
        <charset val="238"/>
      </rPr>
      <t>bez kanału powietrznego</t>
    </r>
    <r>
      <rPr>
        <sz val="10"/>
        <color theme="1"/>
        <rFont val="Arial"/>
        <family val="2"/>
        <charset val="238"/>
      </rPr>
      <t>,</t>
    </r>
    <r>
      <rPr>
        <u/>
        <sz val="10"/>
        <color theme="1"/>
        <rFont val="Arial"/>
        <family val="2"/>
        <charset val="238"/>
      </rPr>
      <t xml:space="preserve"> jałowy,</t>
    </r>
    <r>
      <rPr>
        <sz val="10"/>
        <color theme="1"/>
        <rFont val="Arial"/>
        <family val="2"/>
        <charset val="238"/>
      </rPr>
      <t xml:space="preserve"> pakowany w pary, z otworami do przyszycia</t>
    </r>
  </si>
  <si>
    <r>
      <t>Pakiet nr 12 - OPATRUNKI LARYNGOLOGICZNE I INNE</t>
    </r>
    <r>
      <rPr>
        <i/>
        <sz val="10"/>
        <color theme="1"/>
        <rFont val="Arial"/>
        <family val="2"/>
        <charset val="238"/>
      </rPr>
      <t>(cpv:331411100-4)</t>
    </r>
  </si>
  <si>
    <t>Dren do drenażu i wentylacji ucha środkowego Paparella II – sterylny silikonowy implant tymczasowy o średnicy wew. 1,50mm; dł. 1,98mm; średnicy kołnierza wew. 4,45mm; średnicy kołnierza zew. 3,00mm; dł. pomiędzy kolnierzami 1,09mm Pakowane pojedynczo, opakowanie zbiorcze zawiera 10 szt. implantów</t>
  </si>
  <si>
    <t>Tampon bezlateksowy z rdzeniem z miękkiej gąbki, z powłoką wodoodporną. Wkładka gąbkowa zawiera pasek kontrastowy widoczny w Rtg  oraz nitkę mocującą o dł. 30 cm</t>
  </si>
  <si>
    <t xml:space="preserve">Wykonany z materiału termoplastycznego z perforacją ułatwiającą wentylację skóry, zmieniający sztywność oraz kolor po podgrzaniu z białego na przeźroczysty, tylna strona stabilizatora z powierzchnią samoprzylepną, w zestawie gąbki samoprzylepne (trzyczęściowe). Kształt trapezoidalny wymiarach: </t>
  </si>
  <si>
    <r>
      <t xml:space="preserve">Pakiet nr 13 - Wyroby medyczne – pasywne implanty ucha środkowego </t>
    </r>
    <r>
      <rPr>
        <i/>
        <sz val="10"/>
        <color theme="1"/>
        <rFont val="Arial"/>
        <family val="2"/>
        <charset val="238"/>
      </rPr>
      <t>(cpv:33141110-4)</t>
    </r>
  </si>
  <si>
    <r>
      <t xml:space="preserve">Pakiet nr 14 - OPATRUNKI ZE SREBREM </t>
    </r>
    <r>
      <rPr>
        <i/>
        <sz val="10"/>
        <color theme="1"/>
        <rFont val="Arial"/>
        <family val="2"/>
        <charset val="238"/>
      </rPr>
      <t>(cpv:33141110-4)</t>
    </r>
  </si>
  <si>
    <r>
      <t xml:space="preserve">OPATR. hemostatyczny. - Gąbka żelatynowa </t>
    </r>
    <r>
      <rPr>
        <i/>
        <sz val="10"/>
        <color theme="1"/>
        <rFont val="Arial"/>
        <family val="2"/>
        <charset val="238"/>
      </rPr>
      <t>(typu:SPONGOSTAN)</t>
    </r>
  </si>
  <si>
    <t>Proszek→Płyn</t>
  </si>
  <si>
    <r>
      <t xml:space="preserve">Bezpieczny szczelny pojemnik do transportu próbek biopsyjnych, o poj. </t>
    </r>
    <r>
      <rPr>
        <b/>
        <u/>
        <sz val="10"/>
        <color theme="1"/>
        <rFont val="Arial"/>
        <family val="2"/>
        <charset val="238"/>
      </rPr>
      <t>20 ml</t>
    </r>
    <r>
      <rPr>
        <sz val="10"/>
        <color theme="1"/>
        <rFont val="Arial"/>
        <family val="2"/>
        <charset val="238"/>
      </rPr>
      <t xml:space="preserve">, składający się ze zbiorniczka – fiolki i nakrętki z zamkniętą w środku 4% buforowaną formaliną </t>
    </r>
    <r>
      <rPr>
        <i/>
        <sz val="10"/>
        <color theme="1"/>
        <rFont val="Arial"/>
        <family val="2"/>
        <charset val="238"/>
      </rPr>
      <t>/typu BiopSafe/</t>
    </r>
  </si>
  <si>
    <r>
      <t xml:space="preserve">Pojemność </t>
    </r>
    <r>
      <rPr>
        <b/>
        <i/>
        <u/>
        <sz val="10"/>
        <color theme="1"/>
        <rFont val="Arial"/>
        <family val="2"/>
        <charset val="238"/>
      </rPr>
      <t>20</t>
    </r>
    <r>
      <rPr>
        <sz val="10"/>
        <color theme="1"/>
        <rFont val="Arial"/>
        <family val="2"/>
        <charset val="238"/>
      </rPr>
      <t xml:space="preserve"> ml (z 4% buforowaną formaliną). Op. = 24 szt</t>
    </r>
  </si>
  <si>
    <r>
      <t xml:space="preserve">Bezpieczny szczelny pojemnik do transportu próbek biopsyjnych, o poj. </t>
    </r>
    <r>
      <rPr>
        <b/>
        <u/>
        <sz val="10"/>
        <color theme="1"/>
        <rFont val="Arial"/>
        <family val="2"/>
        <charset val="238"/>
      </rPr>
      <t>60 ml</t>
    </r>
    <r>
      <rPr>
        <sz val="10"/>
        <color theme="1"/>
        <rFont val="Arial"/>
        <family val="2"/>
        <charset val="238"/>
      </rPr>
      <t xml:space="preserve">, składający się ze zbiorniczka – fiolki i nakrętki z zamkniętą w środku 4% buforowaną formaliną </t>
    </r>
    <r>
      <rPr>
        <i/>
        <sz val="10"/>
        <color theme="1"/>
        <rFont val="Arial"/>
        <family val="2"/>
        <charset val="238"/>
      </rPr>
      <t>/typu BiopSafe/</t>
    </r>
  </si>
  <si>
    <r>
      <t xml:space="preserve">Pojemność </t>
    </r>
    <r>
      <rPr>
        <b/>
        <i/>
        <u/>
        <sz val="10"/>
        <color theme="1"/>
        <rFont val="Arial"/>
        <family val="2"/>
        <charset val="238"/>
      </rPr>
      <t>60</t>
    </r>
    <r>
      <rPr>
        <sz val="10"/>
        <color theme="1"/>
        <rFont val="Arial"/>
        <family val="2"/>
        <charset val="238"/>
      </rPr>
      <t xml:space="preserve"> ml (z 4% buforowaną formaliną) Op. = 18 szt.</t>
    </r>
  </si>
  <si>
    <r>
      <t xml:space="preserve">Pakiet nr 15 - INNE - ROZPATRYWANE POZYCJAMI! </t>
    </r>
    <r>
      <rPr>
        <i/>
        <sz val="10"/>
        <color theme="1"/>
        <rFont val="Arial"/>
        <family val="2"/>
        <charset val="238"/>
      </rPr>
      <t>(cpv:33141127-6)</t>
    </r>
  </si>
  <si>
    <t>38mm x 51mm x 0,1-013mm</t>
  </si>
  <si>
    <t>Gąbka</t>
  </si>
  <si>
    <t>Ø5 cm</t>
  </si>
  <si>
    <r>
      <t xml:space="preserve">Pakiet nr 16 – Hydrożele i inne </t>
    </r>
    <r>
      <rPr>
        <b/>
        <i/>
        <sz val="10"/>
        <color theme="1"/>
        <rFont val="Arial"/>
        <family val="2"/>
        <charset val="238"/>
      </rPr>
      <t>CPV: 33631600-8, 33690000-3,33141110-4</t>
    </r>
  </si>
  <si>
    <t>3-4 warstwowy, nieprzepuszczalny podkład chłonny z możliwością cięcia ,utrzymujący płyny nawet pod naciskiem, jednorazowy, .Warstwa chłonna zmieniająca się w żel utrzymujący skórę pacjenta suchą po 1min od zmoczenia. Warstwa wierzchnia PE/PP, Warstwa pośrednia średnią gęstość 85 ± 5 g/m², niebieska dolna warstwa PE 35g/m2 .Niesterylny klasy 1,zgodny z normą EN 13795.Możliwość przenoszenia do 150kg.Grubość 0,5mm.Chłonność 4000ml/m².</t>
  </si>
  <si>
    <r>
      <rPr>
        <sz val="10"/>
        <color theme="1"/>
        <rFont val="Arial"/>
        <family val="2"/>
        <charset val="238"/>
      </rPr>
      <t>3-4 warstwowy, nieprzepuszczalny podkład chłonny z możliwością cięcia, jednorazowy, Warstwa chłonna zmieniająca się w żel utrzymujący skórę pacjenta suchą po 1min od zmoczenia. Warstwa wierzchnia PE/PP, Warstwa pośrednia średnią gęstość 65 ± 5 g/m², niebieska dolna warstwa PE 35g/m2 .Niesterylny klasy 1,zgodny z normą EN 13795.Możliwość przenoszenia do 150kg.Grubość 0,5mm.Chłonność 2000ml/m².</t>
    </r>
  </si>
  <si>
    <t>3-4 warstwowy ,nieprzepuszczalny podkład chłonny z możliwością cięcia, jednorazowy .Warstwa chłonna zmieniająca się w żel utrzymujący skórę pacjenta suchą po 1min od zmoczenia. Warstwa wierzchnia PE/PP, Warstwa pośrednia średnią gęstość 65 ± 5 g/m2, fioletowa dolna warstwa PE 42g/m² .Niesterylny klasy 1,zgodny z normą EN 13795.Warstwa zabezpieczająca stół odporna na rozdarcia bez zawartości latexu .Niesterylny. Możliwość przenoszenia do 500kg.Grubość 0,5mm.Chłonność płynów 2600ml/m².</t>
  </si>
  <si>
    <t>3-4 warstwowy, nieprzepuszczalny podkład chłonny z możliwością cięcia, jednorazowy, Warstwa chłonna zmieniająca się w żel utrzymujący skórę pacjenta suchą po 1min od zmoczenia. Warstwa wierzchnia hydrofilowy PP, Warstwa pośrednia średnią gęstość 65 ± 5 g/m² dolna warstwa złoto-srebrna PET 20g/m2 izolująca termicznie i elektrycznie o grubości12 µm. Niesterylny klasy 1,zgodny z normą EN 13795.Możliwość przenoszenia do 150kg.Chłonność 2000ml/m².</t>
  </si>
  <si>
    <r>
      <t xml:space="preserve">Pakiet nr 17 – Podkłady II </t>
    </r>
    <r>
      <rPr>
        <i/>
        <sz val="10"/>
        <color rgb="FF000000"/>
        <rFont val="Arial"/>
        <family val="2"/>
        <charset val="238"/>
      </rPr>
      <t>(cpv:33141110-4)</t>
    </r>
  </si>
  <si>
    <r>
      <t xml:space="preserve">Pakiet nr 18 – PODKŁADY CHŁONNE – </t>
    </r>
    <r>
      <rPr>
        <i/>
        <sz val="10"/>
        <color theme="1"/>
        <rFont val="Arial"/>
        <family val="2"/>
        <charset val="238"/>
      </rPr>
      <t>(cpv:331411100-4)</t>
    </r>
  </si>
  <si>
    <r>
      <t xml:space="preserve">Pakiet nr 19 - Hemostatyki </t>
    </r>
    <r>
      <rPr>
        <i/>
        <sz val="10"/>
        <color theme="1"/>
        <rFont val="Arial"/>
        <family val="2"/>
        <charset val="238"/>
      </rPr>
      <t>(cpv:33141127-6)</t>
    </r>
  </si>
  <si>
    <t>System rozpylający fibrynowy klej tkankowy do pokrywania większych powierzchni tkankowych podczas zabiegu operacyjnego .Zestaw jednorazowego użytku Spray Set do podłączenia do posiadanego w szpitalu regulatora ciśnienia EASYSPRAY.</t>
  </si>
  <si>
    <t>System rozpylający fibrynowy klej tkankowy do pokrywania większych powierzchni tkankowych w zabiegach laparoskopowych / małoinwazyjnych. Zestaw jednorazowego użytku - AplikatorDuplospray Mis 30cm, do podłączenia do posiadanego w szpitalu regulatora ciśnienia DUPLOSPRAY MIS, wprowadzanego przez trokar o średnicy 5 – 6 mm</t>
  </si>
  <si>
    <t>Skład: Zestaw: 
- 1 fiol. proszku Tisseel – liofilizowany koncentrat białek klejących: fibrynogen ludzki 91 mg (jako białko wykrzepiające) 
- 1 fiol. 1 (2) ml - rozpuszczalnik do otrzymania roztworu białek klejących: aprotynina wołowa 3000 KIU (Kallidinogenase Inactivator Unit) 
- 1 fiol. proszku - liofilizowana trombina: trombina ludzka 500 j.m. - 1 fiol. 1 (2) ml 
- rozpuszczalnik do otrzymania roztworu trombiny: chlorek wapnia 40 mcmol 
- zestaw do odtwarzania i nakładania Duploject:
4 igły dwustronne, 2  strzykawki z niebieską skalą, 2 strzykawki z czarną skalą, 1 dwuskrzydłowy  uchwyt Duploject, 2 łączniki,
4 igły aplikacyjne. Uwagi: Proszek i rozpuszczalnik do przygotowania kleju do tkanek (2 ml lub 4 ml)</t>
  </si>
  <si>
    <t>Rozmiar
Dawka</t>
  </si>
  <si>
    <r>
      <t xml:space="preserve">Pakiet nr 20 - Sztuczny naskórek </t>
    </r>
    <r>
      <rPr>
        <i/>
        <sz val="10"/>
        <color theme="1"/>
        <rFont val="Arial"/>
        <family val="2"/>
        <charset val="238"/>
      </rPr>
      <t>(cpv:33141127-6)</t>
    </r>
  </si>
  <si>
    <r>
      <t xml:space="preserve">Pakiet nr 21 – Taśmy/opatrunki silikonowe </t>
    </r>
    <r>
      <rPr>
        <i/>
        <sz val="10"/>
        <color theme="1"/>
        <rFont val="Arial"/>
        <family val="2"/>
        <charset val="238"/>
      </rPr>
      <t>(cpv:33141111-1)</t>
    </r>
  </si>
  <si>
    <r>
      <t xml:space="preserve">Pakiet nr 22 - OPATRUNKI INNE </t>
    </r>
    <r>
      <rPr>
        <i/>
        <sz val="10"/>
        <color theme="1"/>
        <rFont val="Arial"/>
        <family val="2"/>
        <charset val="238"/>
      </rPr>
      <t>(cpv:33141110-4)</t>
    </r>
  </si>
  <si>
    <t>VAT</t>
  </si>
  <si>
    <t>Fartuch chirurgiczny wzmocniony pełnobarierowy zgodny z EN 13795 1-3 z włókniny polipropylenowej typu SMS; gramatura materiału bazowego  min 35g/m2 oraz wzmocnienie 38 g/m2 Fartuch zapinany u góry za pomocą jednoczęściowej taśmy z możliwością zapięcia w dowolnym miejscu na plecach. fartuch ze wzmocnieniami w rękawach i w cześci przedniej. Rękaw typu reglan zakończony elastycznym mankietem z dzianiny poliestrowej o długości 8 cm (+/- 1 cm). Pod szyją kolorowa (czerwony) lamówka pozwalająca na szybką identyfikację rodzaju fartucha w zależności od typu.  Tylne części fartucha zachodzące na siebie. Umiejscowienie troków w specjalnej tekturowej prowadnicy oznaczonej dwoma kolorami umożliwia zawiązanie ich zgodnie z procedurami postępowania aseptycznego i zapewnia pełną sterylność tylnej części fartucha. Szwy wykonane techniką ultradźwiękową. WVTR (paroprzepuszczalność) wyrażona w g/m2/24h, ASTM 6701: 7000.</t>
  </si>
  <si>
    <t>Protezka strzemiączka  zbudowana z tłoczka wykonanego z politetrafluoroetylenu  o długości 2 mm i ø 0,65 mm i prostej taśmy platynowej 0,1 mm x 0,3 mm) połączonego trwale z  taśmą platynową  (bez utworzonego zaczepu)  przeznaczone do indywidualnego modelowania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</si>
</sst>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Red]&quot;-&quot;#,##0.00"/>
    <numFmt numFmtId="165" formatCode="#,##0.00;&quot;-&quot;#,##0.00"/>
    <numFmt numFmtId="166" formatCode="&quot;TRUE&quot;;&quot;TRUE&quot;;&quot;FALSE&quot;"/>
  </numFmts>
  <fonts count="42">
    <font>
      <sz val="11"/>
      <color theme="1"/>
      <name val="Arial2"/>
      <family val="2"/>
      <charset val="238"/>
    </font>
    <font>
      <sz val="10"/>
      <color theme="1"/>
      <name val="Arial"/>
      <family val="2"/>
      <charset val="238"/>
    </font>
    <font>
      <sz val="11"/>
      <color theme="1"/>
      <name val="Arial2"/>
      <family val="2"/>
      <charset val="238"/>
    </font>
    <font>
      <b/>
      <sz val="10"/>
      <color rgb="FF000000"/>
      <name val="Arial2"/>
      <family val="2"/>
      <charset val="238"/>
    </font>
    <font>
      <sz val="10"/>
      <color rgb="FFFFFFFF"/>
      <name val="Arial2"/>
      <family val="2"/>
      <charset val="238"/>
    </font>
    <font>
      <sz val="10"/>
      <color rgb="FFCC0000"/>
      <name val="Arial2"/>
      <family val="2"/>
      <charset val="238"/>
    </font>
    <font>
      <b/>
      <sz val="10"/>
      <color rgb="FFFFFFFF"/>
      <name val="Arial2"/>
      <family val="2"/>
      <charset val="238"/>
    </font>
    <font>
      <i/>
      <sz val="10"/>
      <color rgb="FF808080"/>
      <name val="Arial2"/>
      <family val="2"/>
      <charset val="238"/>
    </font>
    <font>
      <sz val="10"/>
      <color rgb="FF006600"/>
      <name val="Arial2"/>
      <family val="2"/>
      <charset val="238"/>
    </font>
    <font>
      <b/>
      <sz val="24"/>
      <color rgb="FF000000"/>
      <name val="Arial2"/>
      <family val="2"/>
      <charset val="238"/>
    </font>
    <font>
      <sz val="18"/>
      <color rgb="FF000000"/>
      <name val="Arial2"/>
      <family val="2"/>
      <charset val="238"/>
    </font>
    <font>
      <sz val="12"/>
      <color rgb="FF000000"/>
      <name val="Arial2"/>
      <family val="2"/>
      <charset val="238"/>
    </font>
    <font>
      <u/>
      <sz val="10"/>
      <color rgb="FF0000EE"/>
      <name val="Arial2"/>
      <family val="2"/>
      <charset val="238"/>
    </font>
    <font>
      <sz val="10"/>
      <color rgb="FF996600"/>
      <name val="Arial2"/>
      <family val="2"/>
      <charset val="238"/>
    </font>
    <font>
      <sz val="11"/>
      <color rgb="FF000000"/>
      <name val="Arial3"/>
      <family val="2"/>
      <charset val="238"/>
    </font>
    <font>
      <sz val="10"/>
      <color rgb="FF333333"/>
      <name val="Arial2"/>
      <family val="2"/>
      <charset val="238"/>
    </font>
    <font>
      <b/>
      <i/>
      <u/>
      <sz val="10"/>
      <color rgb="FF000000"/>
      <name val="Arial2"/>
      <family val="2"/>
      <charset val="238"/>
    </font>
    <font>
      <b/>
      <i/>
      <sz val="12"/>
      <color theme="1"/>
      <name val="Arial"/>
      <family val="2"/>
      <charset val="238"/>
    </font>
    <font>
      <i/>
      <sz val="12"/>
      <color theme="1"/>
      <name val="Arial"/>
      <family val="2"/>
      <charset val="238"/>
    </font>
    <font>
      <sz val="10"/>
      <color rgb="FF000000"/>
      <name val="Arial"/>
      <family val="2"/>
      <charset val="238"/>
    </font>
    <font>
      <sz val="10"/>
      <color theme="1"/>
      <name val="Arial"/>
      <family val="2"/>
      <charset val="238"/>
    </font>
    <font>
      <sz val="8"/>
      <color theme="1"/>
      <name val="Arial"/>
      <family val="2"/>
      <charset val="238"/>
    </font>
    <font>
      <sz val="11"/>
      <color theme="1"/>
      <name val="Arial"/>
      <family val="2"/>
      <charset val="238"/>
    </font>
    <font>
      <b/>
      <sz val="10"/>
      <color theme="1"/>
      <name val="Arial"/>
      <family val="2"/>
      <charset val="238"/>
    </font>
    <font>
      <u/>
      <sz val="10"/>
      <color theme="1"/>
      <name val="Arial"/>
      <family val="2"/>
      <charset val="238"/>
    </font>
    <font>
      <b/>
      <u/>
      <sz val="10"/>
      <color theme="1"/>
      <name val="Arial"/>
      <family val="2"/>
      <charset val="238"/>
    </font>
    <font>
      <u/>
      <sz val="10"/>
      <color rgb="FF000000"/>
      <name val="Arial"/>
      <family val="2"/>
      <charset val="238"/>
    </font>
    <font>
      <i/>
      <sz val="10"/>
      <color theme="1"/>
      <name val="Arial"/>
      <family val="2"/>
      <charset val="238"/>
    </font>
    <font>
      <i/>
      <sz val="10"/>
      <color rgb="FF000000"/>
      <name val="Arial"/>
      <family val="2"/>
      <charset val="238"/>
    </font>
    <font>
      <i/>
      <u/>
      <sz val="10"/>
      <color theme="1"/>
      <name val="Arial"/>
      <family val="2"/>
      <charset val="238"/>
    </font>
    <font>
      <b/>
      <u/>
      <sz val="10"/>
      <color rgb="FF000000"/>
      <name val="Arial"/>
      <family val="2"/>
      <charset val="238"/>
    </font>
    <font>
      <b/>
      <i/>
      <sz val="8"/>
      <color theme="1"/>
      <name val="Arial"/>
      <family val="2"/>
      <charset val="238"/>
    </font>
    <font>
      <i/>
      <sz val="8"/>
      <color theme="1"/>
      <name val="Arial"/>
      <family val="2"/>
      <charset val="238"/>
    </font>
    <font>
      <b/>
      <sz val="8"/>
      <color theme="1"/>
      <name val="Arial"/>
      <family val="2"/>
      <charset val="238"/>
    </font>
    <font>
      <b/>
      <u/>
      <sz val="8"/>
      <color theme="1"/>
      <name val="Arial"/>
      <family val="2"/>
      <charset val="238"/>
    </font>
    <font>
      <b/>
      <i/>
      <sz val="10"/>
      <color theme="1"/>
      <name val="Arial"/>
      <family val="2"/>
      <charset val="238"/>
    </font>
    <font>
      <b/>
      <i/>
      <sz val="10"/>
      <color rgb="FF000000"/>
      <name val="Arial"/>
      <family val="2"/>
      <charset val="238"/>
    </font>
    <font>
      <sz val="10"/>
      <color rgb="FF00000A"/>
      <name val="Arial"/>
      <family val="2"/>
      <charset val="238"/>
    </font>
    <font>
      <i/>
      <sz val="10"/>
      <color rgb="FF00000A"/>
      <name val="Arial"/>
      <family val="2"/>
      <charset val="238"/>
    </font>
    <font>
      <b/>
      <i/>
      <u/>
      <sz val="10"/>
      <color theme="1"/>
      <name val="Arial"/>
      <family val="2"/>
      <charset val="238"/>
    </font>
    <font>
      <sz val="10"/>
      <color rgb="FF00A65D"/>
      <name val="Arial"/>
      <family val="2"/>
      <charset val="238"/>
    </font>
    <font>
      <b/>
      <sz val="10"/>
      <color rgb="FF000000"/>
      <name val="Arial"/>
      <family val="2"/>
      <charset val="238"/>
    </font>
  </fonts>
  <fills count="10">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s>
  <borders count="31">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s>
  <cellStyleXfs count="20">
    <xf numFmtId="0" fontId="0" fillId="0" borderId="0"/>
    <xf numFmtId="0" fontId="3" fillId="0" borderId="0"/>
    <xf numFmtId="0" fontId="4" fillId="2" borderId="0"/>
    <xf numFmtId="0" fontId="4" fillId="3" borderId="0"/>
    <xf numFmtId="0" fontId="3" fillId="4" borderId="0"/>
    <xf numFmtId="0" fontId="5" fillId="5" borderId="0"/>
    <xf numFmtId="0" fontId="6" fillId="6" borderId="0"/>
    <xf numFmtId="0" fontId="7" fillId="0" borderId="0"/>
    <xf numFmtId="0" fontId="8" fillId="7" borderId="0"/>
    <xf numFmtId="0" fontId="9" fillId="0" borderId="0"/>
    <xf numFmtId="0" fontId="10" fillId="0" borderId="0"/>
    <xf numFmtId="0" fontId="11" fillId="0" borderId="0"/>
    <xf numFmtId="0" fontId="12" fillId="0" borderId="0"/>
    <xf numFmtId="0" fontId="13" fillId="8" borderId="0"/>
    <xf numFmtId="0" fontId="14" fillId="0" borderId="0"/>
    <xf numFmtId="0" fontId="15" fillId="8" borderId="1"/>
    <xf numFmtId="0" fontId="16" fillId="0" borderId="0"/>
    <xf numFmtId="0" fontId="2" fillId="0" borderId="0"/>
    <xf numFmtId="0" fontId="2" fillId="0" borderId="0"/>
    <xf numFmtId="0" fontId="5" fillId="0" borderId="0"/>
  </cellStyleXfs>
  <cellXfs count="388">
    <xf numFmtId="0" fontId="0" fillId="0" borderId="0" xfId="0"/>
    <xf numFmtId="49" fontId="21" fillId="0" borderId="2" xfId="0" applyNumberFormat="1" applyFont="1" applyBorder="1" applyAlignment="1">
      <alignment horizontal="center" vertical="center" wrapText="1"/>
    </xf>
    <xf numFmtId="49" fontId="20" fillId="0" borderId="2" xfId="0" applyNumberFormat="1" applyFont="1" applyBorder="1" applyAlignment="1">
      <alignment horizontal="center" vertical="center" wrapText="1"/>
    </xf>
    <xf numFmtId="0" fontId="27" fillId="0" borderId="0" xfId="0" applyFont="1" applyAlignment="1">
      <alignment vertical="center"/>
    </xf>
    <xf numFmtId="0" fontId="24" fillId="0" borderId="0" xfId="0" applyFont="1" applyAlignment="1">
      <alignment vertical="center"/>
    </xf>
    <xf numFmtId="0" fontId="23" fillId="0" borderId="2" xfId="0" applyFont="1" applyBorder="1" applyAlignment="1">
      <alignment horizontal="center" vertical="center"/>
    </xf>
    <xf numFmtId="49" fontId="23" fillId="0" borderId="2" xfId="0" applyNumberFormat="1" applyFont="1" applyBorder="1" applyAlignment="1">
      <alignment horizontal="center" vertical="center" wrapText="1"/>
    </xf>
    <xf numFmtId="0" fontId="23" fillId="0" borderId="0" xfId="0" applyFont="1" applyAlignment="1">
      <alignment horizontal="center" vertical="center"/>
    </xf>
    <xf numFmtId="49" fontId="33" fillId="0" borderId="2" xfId="0" applyNumberFormat="1" applyFont="1" applyBorder="1" applyAlignment="1">
      <alignment horizontal="center" vertical="center" wrapText="1"/>
    </xf>
    <xf numFmtId="0" fontId="21" fillId="0" borderId="2" xfId="0" applyFont="1" applyBorder="1" applyAlignment="1">
      <alignment vertical="center" wrapText="1"/>
    </xf>
    <xf numFmtId="0" fontId="20" fillId="0" borderId="0" xfId="0" applyFont="1" applyAlignment="1">
      <alignment vertical="center"/>
    </xf>
    <xf numFmtId="0" fontId="20" fillId="0" borderId="0" xfId="0" applyFont="1" applyAlignment="1">
      <alignment horizontal="center" vertical="center"/>
    </xf>
    <xf numFmtId="49" fontId="20" fillId="0" borderId="2" xfId="0" applyNumberFormat="1" applyFont="1" applyBorder="1" applyAlignment="1">
      <alignment horizontal="center" vertical="center"/>
    </xf>
    <xf numFmtId="3" fontId="20" fillId="0" borderId="2" xfId="0" applyNumberFormat="1" applyFont="1" applyBorder="1" applyAlignment="1">
      <alignment horizontal="center" vertical="center"/>
    </xf>
    <xf numFmtId="0" fontId="20" fillId="0" borderId="2" xfId="0" applyFont="1" applyBorder="1" applyAlignment="1">
      <alignment horizontal="center" vertical="center" wrapText="1"/>
    </xf>
    <xf numFmtId="9" fontId="20" fillId="0" borderId="2" xfId="0" applyNumberFormat="1" applyFont="1" applyBorder="1" applyAlignment="1">
      <alignment horizontal="center" vertical="center"/>
    </xf>
    <xf numFmtId="4" fontId="20" fillId="0" borderId="2" xfId="0" applyNumberFormat="1" applyFont="1" applyBorder="1" applyAlignment="1">
      <alignment horizontal="center" vertical="center"/>
    </xf>
    <xf numFmtId="0" fontId="20" fillId="0" borderId="2" xfId="0" applyFont="1" applyBorder="1" applyAlignment="1">
      <alignment horizontal="center" vertical="center"/>
    </xf>
    <xf numFmtId="2" fontId="23" fillId="0" borderId="2" xfId="0" applyNumberFormat="1" applyFont="1" applyBorder="1" applyAlignment="1">
      <alignment horizontal="center" vertical="center"/>
    </xf>
    <xf numFmtId="4" fontId="23" fillId="0" borderId="2" xfId="0" applyNumberFormat="1" applyFont="1" applyBorder="1" applyAlignment="1">
      <alignment horizontal="center" vertical="center"/>
    </xf>
    <xf numFmtId="49" fontId="20" fillId="0" borderId="2" xfId="0" applyNumberFormat="1" applyFont="1" applyBorder="1" applyAlignment="1">
      <alignment horizontal="left" vertical="center" wrapText="1"/>
    </xf>
    <xf numFmtId="49" fontId="19" fillId="9" borderId="2" xfId="0" applyNumberFormat="1" applyFont="1" applyFill="1" applyBorder="1" applyAlignment="1">
      <alignment horizontal="left" vertical="center" wrapText="1"/>
    </xf>
    <xf numFmtId="0" fontId="22" fillId="0" borderId="0" xfId="0" applyFont="1" applyAlignment="1">
      <alignment horizontal="center" vertical="center"/>
    </xf>
    <xf numFmtId="49" fontId="20" fillId="9" borderId="2" xfId="0" applyNumberFormat="1" applyFont="1" applyFill="1" applyBorder="1" applyAlignment="1">
      <alignment horizontal="center" vertical="center"/>
    </xf>
    <xf numFmtId="3" fontId="22" fillId="0" borderId="2" xfId="0" applyNumberFormat="1" applyFont="1" applyBorder="1" applyAlignment="1">
      <alignment horizontal="center" vertical="center"/>
    </xf>
    <xf numFmtId="4" fontId="22" fillId="0" borderId="2" xfId="0" applyNumberFormat="1" applyFont="1" applyBorder="1" applyAlignment="1">
      <alignment horizontal="center" vertical="center"/>
    </xf>
    <xf numFmtId="9" fontId="22" fillId="0" borderId="2" xfId="0" applyNumberFormat="1" applyFont="1" applyBorder="1" applyAlignment="1">
      <alignment horizontal="center" vertical="center"/>
    </xf>
    <xf numFmtId="49" fontId="25" fillId="0" borderId="0" xfId="0" applyNumberFormat="1" applyFont="1" applyFill="1" applyBorder="1" applyAlignment="1">
      <alignment horizontal="center" vertical="center" wrapText="1"/>
    </xf>
    <xf numFmtId="4" fontId="23" fillId="0" borderId="10" xfId="0" applyNumberFormat="1" applyFont="1" applyBorder="1" applyAlignment="1">
      <alignment horizontal="center" vertical="center"/>
    </xf>
    <xf numFmtId="9" fontId="20" fillId="0" borderId="0" xfId="0" applyNumberFormat="1" applyFont="1" applyAlignment="1">
      <alignment horizontal="center" vertical="center"/>
    </xf>
    <xf numFmtId="49" fontId="20" fillId="9" borderId="2" xfId="0" applyNumberFormat="1" applyFont="1" applyFill="1" applyBorder="1" applyAlignment="1">
      <alignment horizontal="center" vertical="center" wrapText="1"/>
    </xf>
    <xf numFmtId="0" fontId="25" fillId="0" borderId="0" xfId="0" applyFont="1" applyAlignment="1">
      <alignment horizontal="center" vertical="center"/>
    </xf>
    <xf numFmtId="49" fontId="20" fillId="0" borderId="0" xfId="0" applyNumberFormat="1" applyFont="1" applyAlignment="1">
      <alignment horizontal="center" vertical="center"/>
    </xf>
    <xf numFmtId="0" fontId="20" fillId="0" borderId="2" xfId="0" applyFont="1" applyBorder="1" applyAlignment="1">
      <alignment horizontal="left" vertical="center" wrapText="1"/>
    </xf>
    <xf numFmtId="0" fontId="20" fillId="9" borderId="2" xfId="0" applyFont="1" applyFill="1" applyBorder="1" applyAlignment="1">
      <alignment horizontal="left" vertical="center" wrapText="1"/>
    </xf>
    <xf numFmtId="49" fontId="20" fillId="9" borderId="2" xfId="0" applyNumberFormat="1"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left" vertical="center"/>
    </xf>
    <xf numFmtId="0" fontId="21" fillId="0" borderId="0" xfId="0" applyFont="1" applyAlignment="1">
      <alignment horizontal="center" vertical="center"/>
    </xf>
    <xf numFmtId="49" fontId="21" fillId="0" borderId="2" xfId="0" applyNumberFormat="1" applyFont="1" applyBorder="1" applyAlignment="1">
      <alignment horizontal="center" vertical="center"/>
    </xf>
    <xf numFmtId="49" fontId="21" fillId="0" borderId="2" xfId="0" applyNumberFormat="1" applyFont="1" applyBorder="1" applyAlignment="1">
      <alignment horizontal="left" vertical="center" wrapText="1"/>
    </xf>
    <xf numFmtId="0" fontId="21" fillId="0" borderId="2" xfId="0" applyFont="1" applyBorder="1" applyAlignment="1">
      <alignment horizontal="center" vertical="center"/>
    </xf>
    <xf numFmtId="49" fontId="21" fillId="9" borderId="2" xfId="0" applyNumberFormat="1" applyFont="1" applyFill="1" applyBorder="1" applyAlignment="1">
      <alignment horizontal="center" vertical="center"/>
    </xf>
    <xf numFmtId="49" fontId="21" fillId="9" borderId="2" xfId="0" applyNumberFormat="1" applyFont="1" applyFill="1" applyBorder="1" applyAlignment="1">
      <alignment horizontal="left" vertical="center" wrapText="1"/>
    </xf>
    <xf numFmtId="4" fontId="23" fillId="0" borderId="7" xfId="0" applyNumberFormat="1" applyFont="1" applyBorder="1" applyAlignment="1">
      <alignment horizontal="center" vertical="center"/>
    </xf>
    <xf numFmtId="49" fontId="20" fillId="0" borderId="9" xfId="0" applyNumberFormat="1" applyFont="1" applyBorder="1" applyAlignment="1">
      <alignment horizontal="center" vertical="center"/>
    </xf>
    <xf numFmtId="49" fontId="20" fillId="0" borderId="9" xfId="0" applyNumberFormat="1" applyFont="1" applyBorder="1" applyAlignment="1">
      <alignment horizontal="left" vertical="center" wrapText="1"/>
    </xf>
    <xf numFmtId="0" fontId="20" fillId="0" borderId="9" xfId="0" applyFont="1" applyBorder="1" applyAlignment="1">
      <alignment horizontal="center" vertical="center"/>
    </xf>
    <xf numFmtId="4" fontId="20" fillId="0" borderId="9" xfId="0" applyNumberFormat="1" applyFont="1" applyBorder="1" applyAlignment="1">
      <alignment horizontal="center" vertical="center"/>
    </xf>
    <xf numFmtId="4" fontId="20" fillId="0" borderId="0" xfId="0" applyNumberFormat="1" applyFont="1" applyAlignment="1">
      <alignment horizontal="center" vertical="center"/>
    </xf>
    <xf numFmtId="0" fontId="19" fillId="0" borderId="0" xfId="0" applyFont="1" applyAlignment="1">
      <alignment vertical="center"/>
    </xf>
    <xf numFmtId="0" fontId="29" fillId="0" borderId="0" xfId="0" applyFont="1" applyAlignment="1">
      <alignment vertical="center"/>
    </xf>
    <xf numFmtId="0" fontId="20" fillId="0" borderId="0" xfId="0" applyFont="1" applyFill="1" applyAlignment="1">
      <alignment vertical="center" wrapText="1"/>
    </xf>
    <xf numFmtId="0" fontId="36" fillId="0" borderId="0" xfId="14" applyFont="1" applyAlignment="1">
      <alignment vertical="center"/>
    </xf>
    <xf numFmtId="0" fontId="28" fillId="0" borderId="0" xfId="14" applyFont="1" applyAlignment="1">
      <alignment vertical="center"/>
    </xf>
    <xf numFmtId="4" fontId="20" fillId="0" borderId="2" xfId="0" applyNumberFormat="1" applyFont="1" applyBorder="1" applyAlignment="1">
      <alignment horizontal="center" vertical="center" wrapText="1"/>
    </xf>
    <xf numFmtId="9" fontId="20" fillId="0" borderId="2" xfId="0" applyNumberFormat="1" applyFont="1" applyBorder="1" applyAlignment="1">
      <alignment horizontal="center" vertical="center" wrapText="1"/>
    </xf>
    <xf numFmtId="49" fontId="27" fillId="0" borderId="2" xfId="0" applyNumberFormat="1" applyFont="1" applyBorder="1" applyAlignment="1">
      <alignment horizontal="center" vertical="center" wrapText="1"/>
    </xf>
    <xf numFmtId="0" fontId="19" fillId="0" borderId="0" xfId="0" applyFont="1" applyAlignment="1">
      <alignment horizontal="center" vertical="center"/>
    </xf>
    <xf numFmtId="49" fontId="20" fillId="0" borderId="0" xfId="0" applyNumberFormat="1" applyFont="1" applyBorder="1" applyAlignment="1">
      <alignment horizontal="center" vertical="center"/>
    </xf>
    <xf numFmtId="0" fontId="28" fillId="0" borderId="0" xfId="14" applyFont="1" applyAlignment="1">
      <alignment horizontal="center" vertical="center"/>
    </xf>
    <xf numFmtId="49" fontId="20" fillId="0" borderId="0" xfId="0" applyNumberFormat="1" applyFont="1" applyBorder="1" applyAlignment="1">
      <alignment vertical="center"/>
    </xf>
    <xf numFmtId="0" fontId="20" fillId="0" borderId="0" xfId="0" applyFont="1" applyBorder="1" applyAlignment="1">
      <alignment vertical="center"/>
    </xf>
    <xf numFmtId="0" fontId="24" fillId="0" borderId="0" xfId="0" applyFont="1" applyAlignment="1">
      <alignment horizontal="left" vertical="center"/>
    </xf>
    <xf numFmtId="49" fontId="20" fillId="0" borderId="2" xfId="0" applyNumberFormat="1" applyFont="1" applyBorder="1" applyAlignment="1">
      <alignment horizontal="center" vertical="center" wrapText="1"/>
    </xf>
    <xf numFmtId="0" fontId="23" fillId="0" borderId="2" xfId="0" applyFont="1" applyBorder="1" applyAlignment="1">
      <alignment horizontal="center" vertical="center"/>
    </xf>
    <xf numFmtId="49" fontId="23" fillId="0" borderId="2" xfId="0" applyNumberFormat="1" applyFont="1" applyBorder="1" applyAlignment="1">
      <alignment horizontal="center" vertical="center" wrapText="1"/>
    </xf>
    <xf numFmtId="0" fontId="23" fillId="0" borderId="0" xfId="0" applyFont="1" applyAlignment="1">
      <alignment horizontal="center" vertical="center"/>
    </xf>
    <xf numFmtId="0" fontId="20" fillId="0" borderId="0" xfId="0" applyFont="1" applyAlignment="1">
      <alignment horizontal="center" vertical="center"/>
    </xf>
    <xf numFmtId="49" fontId="20" fillId="0" borderId="2" xfId="0" applyNumberFormat="1" applyFont="1" applyBorder="1" applyAlignment="1">
      <alignment horizontal="center" vertical="center"/>
    </xf>
    <xf numFmtId="3" fontId="20" fillId="0" borderId="2" xfId="0" applyNumberFormat="1" applyFont="1" applyBorder="1" applyAlignment="1">
      <alignment horizontal="center" vertical="center"/>
    </xf>
    <xf numFmtId="0" fontId="20" fillId="0" borderId="2" xfId="0" applyFont="1" applyBorder="1" applyAlignment="1">
      <alignment horizontal="center" vertical="center" wrapText="1"/>
    </xf>
    <xf numFmtId="9" fontId="20" fillId="0" borderId="2" xfId="0" applyNumberFormat="1" applyFont="1" applyBorder="1" applyAlignment="1">
      <alignment horizontal="center" vertical="center"/>
    </xf>
    <xf numFmtId="4" fontId="20" fillId="0" borderId="2" xfId="0" applyNumberFormat="1" applyFont="1" applyBorder="1" applyAlignment="1">
      <alignment horizontal="center" vertical="center"/>
    </xf>
    <xf numFmtId="0" fontId="20" fillId="0" borderId="2" xfId="0" applyFont="1" applyBorder="1" applyAlignment="1">
      <alignment horizontal="center" vertical="center"/>
    </xf>
    <xf numFmtId="4" fontId="23" fillId="0" borderId="2" xfId="0" applyNumberFormat="1" applyFont="1" applyBorder="1" applyAlignment="1">
      <alignment horizontal="center" vertical="center"/>
    </xf>
    <xf numFmtId="49" fontId="20" fillId="0" borderId="2" xfId="0" applyNumberFormat="1" applyFont="1" applyBorder="1" applyAlignment="1">
      <alignment horizontal="left" vertical="center" wrapText="1"/>
    </xf>
    <xf numFmtId="49" fontId="20" fillId="9" borderId="2" xfId="0" applyNumberFormat="1" applyFont="1" applyFill="1" applyBorder="1" applyAlignment="1">
      <alignment horizontal="center" vertical="center"/>
    </xf>
    <xf numFmtId="9" fontId="20" fillId="0" borderId="0" xfId="0" applyNumberFormat="1" applyFont="1" applyAlignment="1">
      <alignment horizontal="center" vertical="center"/>
    </xf>
    <xf numFmtId="0" fontId="20" fillId="0" borderId="0" xfId="0" applyFont="1" applyBorder="1" applyAlignment="1">
      <alignment horizontal="center" vertical="center"/>
    </xf>
    <xf numFmtId="0" fontId="20" fillId="0" borderId="2" xfId="0" applyFont="1" applyBorder="1" applyAlignment="1">
      <alignment horizontal="left" vertical="center" wrapText="1"/>
    </xf>
    <xf numFmtId="49" fontId="20" fillId="9" borderId="2" xfId="0" applyNumberFormat="1" applyFont="1" applyFill="1" applyBorder="1" applyAlignment="1">
      <alignment horizontal="left" vertical="center" wrapText="1"/>
    </xf>
    <xf numFmtId="49" fontId="20" fillId="0" borderId="2" xfId="0" applyNumberFormat="1" applyFont="1" applyFill="1" applyBorder="1" applyAlignment="1">
      <alignment horizontal="center" vertical="center" wrapText="1"/>
    </xf>
    <xf numFmtId="3" fontId="20" fillId="0" borderId="2" xfId="0" applyNumberFormat="1" applyFont="1" applyFill="1" applyBorder="1" applyAlignment="1">
      <alignment horizontal="center" vertical="center"/>
    </xf>
    <xf numFmtId="0" fontId="20" fillId="0" borderId="2" xfId="0" applyFont="1" applyFill="1" applyBorder="1" applyAlignment="1">
      <alignment horizontal="center" vertical="center"/>
    </xf>
    <xf numFmtId="4" fontId="20" fillId="0" borderId="2" xfId="0" applyNumberFormat="1" applyFont="1" applyFill="1" applyBorder="1" applyAlignment="1">
      <alignment horizontal="center" vertical="center"/>
    </xf>
    <xf numFmtId="9" fontId="20" fillId="0" borderId="2" xfId="0" applyNumberFormat="1" applyFont="1" applyFill="1" applyBorder="1" applyAlignment="1">
      <alignment horizontal="center" vertical="center"/>
    </xf>
    <xf numFmtId="49" fontId="20" fillId="0" borderId="0" xfId="0" applyNumberFormat="1" applyFont="1" applyAlignment="1">
      <alignment horizontal="center" vertical="center" wrapText="1"/>
    </xf>
    <xf numFmtId="49" fontId="20" fillId="0" borderId="2" xfId="0" applyNumberFormat="1" applyFont="1" applyFill="1" applyBorder="1" applyAlignment="1">
      <alignment horizontal="left" vertical="center" wrapText="1"/>
    </xf>
    <xf numFmtId="0" fontId="20" fillId="0" borderId="9" xfId="0" applyFont="1" applyBorder="1" applyAlignment="1">
      <alignment horizontal="left" vertical="center" wrapText="1"/>
    </xf>
    <xf numFmtId="0" fontId="20" fillId="0" borderId="9" xfId="0" applyFont="1" applyFill="1" applyBorder="1" applyAlignment="1">
      <alignment horizontal="center" vertical="center"/>
    </xf>
    <xf numFmtId="0" fontId="20" fillId="9" borderId="2" xfId="0" applyFont="1" applyFill="1" applyBorder="1" applyAlignment="1">
      <alignment horizontal="center" vertical="center"/>
    </xf>
    <xf numFmtId="49" fontId="20" fillId="0" borderId="2" xfId="0" applyNumberFormat="1" applyFont="1" applyFill="1" applyBorder="1" applyAlignment="1">
      <alignment horizontal="center" vertical="center"/>
    </xf>
    <xf numFmtId="3" fontId="20" fillId="9" borderId="2" xfId="0" applyNumberFormat="1" applyFont="1" applyFill="1" applyBorder="1" applyAlignment="1">
      <alignment horizontal="center" vertical="center"/>
    </xf>
    <xf numFmtId="4" fontId="20" fillId="9" borderId="2" xfId="0" applyNumberFormat="1" applyFont="1" applyFill="1" applyBorder="1" applyAlignment="1">
      <alignment horizontal="center" vertical="center"/>
    </xf>
    <xf numFmtId="9" fontId="20" fillId="9" borderId="2" xfId="0" applyNumberFormat="1" applyFont="1" applyFill="1" applyBorder="1" applyAlignment="1">
      <alignment horizontal="center" vertical="center"/>
    </xf>
    <xf numFmtId="165" fontId="20" fillId="0" borderId="2" xfId="0" applyNumberFormat="1" applyFont="1" applyBorder="1" applyAlignment="1">
      <alignment horizontal="center" vertical="center" wrapText="1"/>
    </xf>
    <xf numFmtId="164" fontId="20" fillId="0" borderId="2" xfId="0" applyNumberFormat="1" applyFont="1" applyBorder="1" applyAlignment="1">
      <alignment horizontal="center" vertical="center" wrapText="1"/>
    </xf>
    <xf numFmtId="2" fontId="20" fillId="0" borderId="2" xfId="0" applyNumberFormat="1" applyFont="1" applyBorder="1" applyAlignment="1">
      <alignment horizontal="left" vertical="center" wrapText="1"/>
    </xf>
    <xf numFmtId="0" fontId="25" fillId="0" borderId="0" xfId="0" applyFont="1" applyFill="1" applyBorder="1" applyAlignment="1">
      <alignment horizontal="center" vertical="center"/>
    </xf>
    <xf numFmtId="0" fontId="20"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0" fillId="0" borderId="0" xfId="0" applyFont="1" applyFill="1" applyBorder="1" applyAlignment="1">
      <alignment horizontal="center" vertical="center"/>
    </xf>
    <xf numFmtId="0" fontId="20" fillId="9" borderId="5" xfId="0" applyFont="1" applyFill="1" applyBorder="1" applyAlignment="1">
      <alignment horizontal="left" vertical="center" wrapText="1"/>
    </xf>
    <xf numFmtId="0" fontId="20" fillId="0" borderId="7" xfId="0" applyFont="1" applyBorder="1" applyAlignment="1">
      <alignment horizontal="center" vertical="center"/>
    </xf>
    <xf numFmtId="49" fontId="20" fillId="0" borderId="9" xfId="0" applyNumberFormat="1" applyFont="1" applyBorder="1" applyAlignment="1">
      <alignment horizontal="center" vertical="center" wrapText="1"/>
    </xf>
    <xf numFmtId="0" fontId="20" fillId="0" borderId="14" xfId="0" applyFont="1" applyBorder="1" applyAlignment="1">
      <alignment horizontal="center" vertical="center"/>
    </xf>
    <xf numFmtId="0" fontId="20" fillId="0" borderId="16" xfId="0" applyFont="1" applyBorder="1" applyAlignment="1">
      <alignment horizontal="center" vertical="center"/>
    </xf>
    <xf numFmtId="0" fontId="20" fillId="9" borderId="4" xfId="0" applyFont="1" applyFill="1" applyBorder="1" applyAlignment="1">
      <alignment horizontal="left" vertical="center" wrapText="1"/>
    </xf>
    <xf numFmtId="0" fontId="20" fillId="0" borderId="16" xfId="0" applyFont="1" applyBorder="1" applyAlignment="1">
      <alignment horizontal="center" vertical="center" wrapText="1"/>
    </xf>
    <xf numFmtId="0" fontId="20" fillId="0" borderId="8" xfId="0" applyFont="1" applyBorder="1" applyAlignment="1">
      <alignment horizontal="center" vertical="center"/>
    </xf>
    <xf numFmtId="49" fontId="25" fillId="0" borderId="0" xfId="0" applyNumberFormat="1" applyFont="1" applyAlignment="1">
      <alignment horizontal="center" vertical="center"/>
    </xf>
    <xf numFmtId="0" fontId="20" fillId="0" borderId="9" xfId="0" applyFont="1" applyBorder="1" applyAlignment="1">
      <alignment horizontal="center" vertical="center"/>
    </xf>
    <xf numFmtId="4" fontId="20" fillId="0" borderId="9" xfId="0" applyNumberFormat="1" applyFont="1" applyBorder="1" applyAlignment="1">
      <alignment horizontal="center" vertical="center"/>
    </xf>
    <xf numFmtId="0" fontId="20" fillId="0" borderId="15" xfId="0" applyFont="1" applyBorder="1" applyAlignment="1">
      <alignment horizontal="center" vertical="center"/>
    </xf>
    <xf numFmtId="9" fontId="20" fillId="0" borderId="9" xfId="0" applyNumberFormat="1" applyFont="1" applyBorder="1" applyAlignment="1">
      <alignment horizontal="center" vertical="center"/>
    </xf>
    <xf numFmtId="3" fontId="20" fillId="0" borderId="9" xfId="0" applyNumberFormat="1" applyFont="1" applyBorder="1" applyAlignment="1">
      <alignment horizontal="center" vertical="center"/>
    </xf>
    <xf numFmtId="49" fontId="20" fillId="9" borderId="14" xfId="0" applyNumberFormat="1" applyFont="1" applyFill="1" applyBorder="1" applyAlignment="1">
      <alignment horizontal="center" vertical="center" wrapText="1"/>
    </xf>
    <xf numFmtId="49" fontId="20" fillId="0" borderId="14" xfId="0" applyNumberFormat="1" applyFont="1" applyBorder="1" applyAlignment="1">
      <alignment horizontal="center" vertical="center" wrapText="1"/>
    </xf>
    <xf numFmtId="3" fontId="20" fillId="0" borderId="14" xfId="0" applyNumberFormat="1" applyFont="1" applyBorder="1" applyAlignment="1">
      <alignment horizontal="center" vertical="center"/>
    </xf>
    <xf numFmtId="4" fontId="20" fillId="0" borderId="14" xfId="0" applyNumberFormat="1" applyFont="1" applyBorder="1" applyAlignment="1">
      <alignment horizontal="center" vertical="center"/>
    </xf>
    <xf numFmtId="9" fontId="20" fillId="0" borderId="14" xfId="0" applyNumberFormat="1" applyFont="1" applyBorder="1" applyAlignment="1">
      <alignment horizontal="center" vertical="center"/>
    </xf>
    <xf numFmtId="4" fontId="20" fillId="0" borderId="15" xfId="0" applyNumberFormat="1" applyFont="1" applyBorder="1" applyAlignment="1">
      <alignment horizontal="center" vertical="center"/>
    </xf>
    <xf numFmtId="9" fontId="20" fillId="0" borderId="15" xfId="0" applyNumberFormat="1" applyFont="1" applyBorder="1" applyAlignment="1">
      <alignment horizontal="center" vertical="center"/>
    </xf>
    <xf numFmtId="49" fontId="20" fillId="0" borderId="14" xfId="0" applyNumberFormat="1" applyFont="1" applyBorder="1" applyAlignment="1">
      <alignment horizontal="center" vertical="center" wrapText="1"/>
    </xf>
    <xf numFmtId="0" fontId="20" fillId="0" borderId="14" xfId="0" applyFont="1" applyBorder="1" applyAlignment="1">
      <alignment horizontal="center" vertical="center" wrapText="1"/>
    </xf>
    <xf numFmtId="4" fontId="20" fillId="0" borderId="14" xfId="0" applyNumberFormat="1" applyFont="1" applyBorder="1" applyAlignment="1">
      <alignment horizontal="center" vertical="center" wrapText="1"/>
    </xf>
    <xf numFmtId="9" fontId="20" fillId="0" borderId="14" xfId="0" applyNumberFormat="1" applyFont="1" applyBorder="1" applyAlignment="1">
      <alignment horizontal="center" vertical="center" wrapText="1"/>
    </xf>
    <xf numFmtId="49" fontId="20" fillId="0" borderId="5" xfId="0" applyNumberFormat="1" applyFont="1" applyBorder="1" applyAlignment="1">
      <alignment horizontal="left" vertical="center" wrapText="1"/>
    </xf>
    <xf numFmtId="49" fontId="20" fillId="0" borderId="7" xfId="0" applyNumberFormat="1" applyFont="1" applyBorder="1" applyAlignment="1">
      <alignment horizontal="center" vertical="center" wrapText="1"/>
    </xf>
    <xf numFmtId="49" fontId="20" fillId="0" borderId="15" xfId="0" applyNumberFormat="1" applyFont="1" applyBorder="1" applyAlignment="1">
      <alignment horizontal="center" vertical="center" wrapText="1"/>
    </xf>
    <xf numFmtId="49" fontId="21" fillId="9" borderId="9" xfId="0" applyNumberFormat="1" applyFont="1" applyFill="1" applyBorder="1" applyAlignment="1">
      <alignment horizontal="left" vertical="center" wrapText="1"/>
    </xf>
    <xf numFmtId="49" fontId="21" fillId="9" borderId="14" xfId="0" applyNumberFormat="1" applyFont="1" applyFill="1" applyBorder="1" applyAlignment="1">
      <alignment horizontal="left" vertical="center" wrapText="1"/>
    </xf>
    <xf numFmtId="49" fontId="21" fillId="0" borderId="14" xfId="0" applyNumberFormat="1" applyFont="1" applyBorder="1" applyAlignment="1">
      <alignment horizontal="left" vertical="center" wrapText="1"/>
    </xf>
    <xf numFmtId="0" fontId="21" fillId="0" borderId="0" xfId="0" applyFont="1" applyAlignment="1">
      <alignment horizontal="center" vertical="center" wrapText="1"/>
    </xf>
    <xf numFmtId="0" fontId="20" fillId="9" borderId="14" xfId="0" applyFont="1" applyFill="1" applyBorder="1" applyAlignment="1">
      <alignment horizontal="center" vertical="center"/>
    </xf>
    <xf numFmtId="49" fontId="21" fillId="9" borderId="14" xfId="0" applyNumberFormat="1" applyFont="1" applyFill="1" applyBorder="1" applyAlignment="1">
      <alignment vertical="center" wrapText="1"/>
    </xf>
    <xf numFmtId="49" fontId="21" fillId="0" borderId="15" xfId="0" applyNumberFormat="1" applyFont="1" applyBorder="1" applyAlignment="1">
      <alignment vertical="center" wrapText="1"/>
    </xf>
    <xf numFmtId="49" fontId="21" fillId="9" borderId="2" xfId="0" applyNumberFormat="1" applyFont="1" applyFill="1" applyBorder="1" applyAlignment="1">
      <alignment vertical="center" wrapText="1"/>
    </xf>
    <xf numFmtId="49" fontId="21" fillId="0" borderId="0" xfId="0" applyNumberFormat="1" applyFont="1" applyAlignment="1">
      <alignment horizontal="center" vertical="center" wrapText="1"/>
    </xf>
    <xf numFmtId="49" fontId="21" fillId="9" borderId="2" xfId="0" applyNumberFormat="1" applyFont="1" applyFill="1" applyBorder="1" applyAlignment="1">
      <alignment horizontal="center" vertical="center" wrapText="1"/>
    </xf>
    <xf numFmtId="49" fontId="21" fillId="9" borderId="9" xfId="0" applyNumberFormat="1" applyFont="1" applyFill="1" applyBorder="1" applyAlignment="1">
      <alignment horizontal="center" vertical="center" wrapText="1"/>
    </xf>
    <xf numFmtId="49" fontId="21" fillId="9" borderId="14" xfId="0" applyNumberFormat="1" applyFont="1" applyFill="1" applyBorder="1" applyAlignment="1">
      <alignment horizontal="center" vertical="center" wrapText="1"/>
    </xf>
    <xf numFmtId="49" fontId="21" fillId="9" borderId="14" xfId="0" applyNumberFormat="1" applyFont="1" applyFill="1" applyBorder="1" applyAlignment="1">
      <alignment horizontal="center" vertical="center"/>
    </xf>
    <xf numFmtId="49" fontId="21" fillId="0" borderId="14" xfId="0" applyNumberFormat="1" applyFont="1" applyBorder="1" applyAlignment="1">
      <alignment horizontal="center" vertical="center" wrapText="1"/>
    </xf>
    <xf numFmtId="49" fontId="21" fillId="0" borderId="14" xfId="0" applyNumberFormat="1" applyFont="1" applyBorder="1" applyAlignment="1">
      <alignment horizontal="center" vertical="center"/>
    </xf>
    <xf numFmtId="49" fontId="21" fillId="9" borderId="9" xfId="0" applyNumberFormat="1" applyFont="1" applyFill="1" applyBorder="1" applyAlignment="1">
      <alignment horizontal="center" vertical="center"/>
    </xf>
    <xf numFmtId="49" fontId="21" fillId="0" borderId="15" xfId="0" applyNumberFormat="1" applyFont="1" applyBorder="1" applyAlignment="1">
      <alignment horizontal="center" vertical="center"/>
    </xf>
    <xf numFmtId="49" fontId="21" fillId="0" borderId="9" xfId="0" applyNumberFormat="1" applyFont="1" applyBorder="1" applyAlignment="1">
      <alignment horizontal="center" vertical="center" wrapText="1"/>
    </xf>
    <xf numFmtId="49" fontId="21" fillId="0" borderId="15" xfId="0" applyNumberFormat="1" applyFont="1" applyBorder="1" applyAlignment="1">
      <alignment horizontal="center" vertical="center" wrapText="1"/>
    </xf>
    <xf numFmtId="49" fontId="20" fillId="0" borderId="0" xfId="0" applyNumberFormat="1" applyFont="1" applyAlignment="1">
      <alignment horizontal="left" vertical="center" wrapText="1"/>
    </xf>
    <xf numFmtId="4" fontId="20" fillId="0" borderId="9" xfId="0" applyNumberFormat="1" applyFont="1" applyBorder="1" applyAlignment="1">
      <alignment horizontal="center" vertical="center" wrapText="1"/>
    </xf>
    <xf numFmtId="9" fontId="20" fillId="0" borderId="9" xfId="0" applyNumberFormat="1" applyFont="1" applyBorder="1" applyAlignment="1">
      <alignment horizontal="center" vertical="center" wrapText="1"/>
    </xf>
    <xf numFmtId="4" fontId="20" fillId="0" borderId="9" xfId="0" applyNumberFormat="1" applyFont="1" applyBorder="1" applyAlignment="1">
      <alignment horizontal="center" vertical="center"/>
    </xf>
    <xf numFmtId="4" fontId="20" fillId="0" borderId="14" xfId="0" applyNumberFormat="1" applyFont="1" applyBorder="1" applyAlignment="1">
      <alignment horizontal="center" vertical="center" wrapText="1"/>
    </xf>
    <xf numFmtId="49" fontId="20" fillId="0" borderId="14" xfId="0" applyNumberFormat="1" applyFont="1" applyBorder="1" applyAlignment="1">
      <alignment horizontal="center" vertical="center" wrapText="1"/>
    </xf>
    <xf numFmtId="0" fontId="20" fillId="0" borderId="14" xfId="0" applyFont="1" applyBorder="1" applyAlignment="1">
      <alignment horizontal="center" vertical="center" wrapText="1"/>
    </xf>
    <xf numFmtId="9" fontId="20" fillId="0" borderId="14" xfId="0" applyNumberFormat="1" applyFont="1" applyBorder="1" applyAlignment="1">
      <alignment horizontal="center" vertical="center" wrapText="1"/>
    </xf>
    <xf numFmtId="49" fontId="20" fillId="0" borderId="2" xfId="0" applyNumberFormat="1" applyFont="1" applyBorder="1" applyAlignment="1">
      <alignment horizontal="center" vertical="center" wrapText="1"/>
    </xf>
    <xf numFmtId="0" fontId="23" fillId="0" borderId="2" xfId="0" applyFont="1" applyBorder="1" applyAlignment="1">
      <alignment horizontal="center" vertical="center"/>
    </xf>
    <xf numFmtId="49" fontId="23" fillId="0" borderId="2" xfId="0" applyNumberFormat="1" applyFont="1" applyBorder="1" applyAlignment="1">
      <alignment horizontal="center" vertical="center" wrapText="1"/>
    </xf>
    <xf numFmtId="0" fontId="23" fillId="0" borderId="0" xfId="0" applyFont="1" applyAlignment="1">
      <alignment horizontal="center" vertical="center"/>
    </xf>
    <xf numFmtId="0" fontId="20" fillId="0" borderId="0" xfId="0" applyFont="1" applyAlignment="1">
      <alignment horizontal="center" vertical="center"/>
    </xf>
    <xf numFmtId="49" fontId="20" fillId="0" borderId="2" xfId="0" applyNumberFormat="1" applyFont="1" applyBorder="1" applyAlignment="1">
      <alignment horizontal="center" vertical="center"/>
    </xf>
    <xf numFmtId="3" fontId="20" fillId="0" borderId="2" xfId="0" applyNumberFormat="1" applyFont="1" applyBorder="1" applyAlignment="1">
      <alignment horizontal="center" vertical="center"/>
    </xf>
    <xf numFmtId="0" fontId="20" fillId="0" borderId="2" xfId="0" applyFont="1" applyBorder="1" applyAlignment="1">
      <alignment horizontal="center" vertical="center" wrapText="1"/>
    </xf>
    <xf numFmtId="9" fontId="20" fillId="0" borderId="2" xfId="0" applyNumberFormat="1" applyFont="1" applyBorder="1" applyAlignment="1">
      <alignment horizontal="center" vertical="center"/>
    </xf>
    <xf numFmtId="4" fontId="20" fillId="0" borderId="2" xfId="0" applyNumberFormat="1" applyFont="1" applyBorder="1" applyAlignment="1">
      <alignment horizontal="center" vertical="center"/>
    </xf>
    <xf numFmtId="0" fontId="20" fillId="0" borderId="2" xfId="0" applyFont="1" applyBorder="1" applyAlignment="1">
      <alignment horizontal="center" vertical="center"/>
    </xf>
    <xf numFmtId="4" fontId="23" fillId="0" borderId="2" xfId="0" applyNumberFormat="1" applyFont="1" applyBorder="1" applyAlignment="1">
      <alignment horizontal="center" vertical="center"/>
    </xf>
    <xf numFmtId="49" fontId="20" fillId="0" borderId="2" xfId="0" applyNumberFormat="1" applyFont="1" applyBorder="1" applyAlignment="1">
      <alignment horizontal="left" vertical="center" wrapText="1"/>
    </xf>
    <xf numFmtId="0" fontId="25" fillId="0" borderId="0" xfId="0" applyFont="1" applyAlignment="1">
      <alignment horizontal="center" vertical="center"/>
    </xf>
    <xf numFmtId="0" fontId="20" fillId="0" borderId="2" xfId="0" applyFont="1" applyBorder="1" applyAlignment="1">
      <alignment horizontal="left" vertical="center" wrapText="1"/>
    </xf>
    <xf numFmtId="49" fontId="20" fillId="9" borderId="2" xfId="0" applyNumberFormat="1" applyFont="1" applyFill="1" applyBorder="1" applyAlignment="1">
      <alignment horizontal="left" vertical="center" wrapText="1"/>
    </xf>
    <xf numFmtId="49" fontId="23" fillId="0" borderId="2" xfId="0" applyNumberFormat="1" applyFont="1" applyFill="1" applyBorder="1" applyAlignment="1">
      <alignment horizontal="center" vertical="center" wrapText="1"/>
    </xf>
    <xf numFmtId="0" fontId="20" fillId="0" borderId="0" xfId="0" applyFont="1" applyFill="1" applyAlignment="1">
      <alignment horizontal="center" vertical="center"/>
    </xf>
    <xf numFmtId="0" fontId="25" fillId="0" borderId="0" xfId="0" applyFont="1" applyFill="1" applyAlignment="1">
      <alignment horizontal="center" vertical="center"/>
    </xf>
    <xf numFmtId="0" fontId="20" fillId="0" borderId="5" xfId="0" applyFont="1" applyBorder="1" applyAlignment="1">
      <alignment horizontal="center" vertical="center"/>
    </xf>
    <xf numFmtId="0" fontId="20" fillId="0" borderId="14" xfId="0" applyFont="1" applyBorder="1" applyAlignment="1">
      <alignment horizontal="left" vertical="center" wrapText="1"/>
    </xf>
    <xf numFmtId="0" fontId="20" fillId="0" borderId="22" xfId="0" applyFont="1" applyBorder="1" applyAlignment="1">
      <alignment horizontal="center" vertical="center"/>
    </xf>
    <xf numFmtId="4" fontId="21" fillId="0" borderId="0" xfId="0" applyNumberFormat="1" applyFont="1" applyAlignment="1">
      <alignment horizontal="center" vertical="center"/>
    </xf>
    <xf numFmtId="49" fontId="21" fillId="9" borderId="16" xfId="0" applyNumberFormat="1" applyFont="1" applyFill="1" applyBorder="1" applyAlignment="1">
      <alignment horizontal="center" vertical="center"/>
    </xf>
    <xf numFmtId="49" fontId="21" fillId="9" borderId="16" xfId="0" applyNumberFormat="1" applyFont="1" applyFill="1" applyBorder="1" applyAlignment="1">
      <alignment horizontal="left" vertical="center" wrapText="1"/>
    </xf>
    <xf numFmtId="49" fontId="21" fillId="9" borderId="16" xfId="0" applyNumberFormat="1" applyFont="1" applyFill="1" applyBorder="1" applyAlignment="1">
      <alignment horizontal="center" vertical="center" wrapText="1"/>
    </xf>
    <xf numFmtId="49" fontId="21" fillId="0" borderId="16" xfId="0" applyNumberFormat="1" applyFont="1" applyBorder="1" applyAlignment="1">
      <alignment horizontal="center" vertical="center" wrapText="1"/>
    </xf>
    <xf numFmtId="49" fontId="20" fillId="0" borderId="16" xfId="0" applyNumberFormat="1" applyFont="1" applyBorder="1" applyAlignment="1">
      <alignment horizontal="center" vertical="center" wrapText="1"/>
    </xf>
    <xf numFmtId="3" fontId="20" fillId="0" borderId="16" xfId="0" applyNumberFormat="1" applyFont="1" applyBorder="1" applyAlignment="1">
      <alignment horizontal="center" vertical="center"/>
    </xf>
    <xf numFmtId="4" fontId="20" fillId="0" borderId="16" xfId="0" applyNumberFormat="1" applyFont="1" applyBorder="1" applyAlignment="1">
      <alignment horizontal="center" vertical="center"/>
    </xf>
    <xf numFmtId="9" fontId="20" fillId="0" borderId="16" xfId="0" applyNumberFormat="1" applyFont="1" applyBorder="1" applyAlignment="1">
      <alignment horizontal="center" vertical="center"/>
    </xf>
    <xf numFmtId="0" fontId="20" fillId="9" borderId="14" xfId="0" applyFont="1" applyFill="1" applyBorder="1" applyAlignment="1">
      <alignment horizontal="center" vertical="center" wrapText="1"/>
    </xf>
    <xf numFmtId="0" fontId="39" fillId="0" borderId="0" xfId="0" applyFont="1" applyAlignment="1">
      <alignment horizontal="center" vertical="center"/>
    </xf>
    <xf numFmtId="49" fontId="20" fillId="0" borderId="9" xfId="0" applyNumberFormat="1" applyFont="1" applyFill="1" applyBorder="1" applyAlignment="1">
      <alignment horizontal="center" vertical="center"/>
    </xf>
    <xf numFmtId="0" fontId="20" fillId="0" borderId="9" xfId="0" applyFont="1" applyFill="1" applyBorder="1" applyAlignment="1">
      <alignment horizontal="center" vertical="center" wrapText="1"/>
    </xf>
    <xf numFmtId="0" fontId="23" fillId="0" borderId="2" xfId="0" applyFont="1" applyBorder="1" applyAlignment="1">
      <alignment horizontal="center" vertical="center" wrapText="1"/>
    </xf>
    <xf numFmtId="3" fontId="20" fillId="0" borderId="2" xfId="0" applyNumberFormat="1" applyFont="1" applyBorder="1" applyAlignment="1">
      <alignment horizontal="center" vertical="center" wrapText="1"/>
    </xf>
    <xf numFmtId="4" fontId="23" fillId="0" borderId="2" xfId="0" applyNumberFormat="1" applyFont="1" applyBorder="1" applyAlignment="1">
      <alignment horizontal="center" vertical="center" wrapText="1"/>
    </xf>
    <xf numFmtId="0" fontId="27" fillId="0" borderId="2" xfId="0" applyFont="1" applyBorder="1" applyAlignment="1">
      <alignment horizontal="left" vertical="center" wrapText="1"/>
    </xf>
    <xf numFmtId="0" fontId="20" fillId="0" borderId="5" xfId="0" applyFont="1" applyBorder="1" applyAlignment="1">
      <alignment horizontal="left" vertical="center" wrapText="1"/>
    </xf>
    <xf numFmtId="4" fontId="23" fillId="0" borderId="15" xfId="0" applyNumberFormat="1" applyFont="1" applyBorder="1" applyAlignment="1">
      <alignment horizontal="center" vertical="center"/>
    </xf>
    <xf numFmtId="4" fontId="23" fillId="0" borderId="15" xfId="0" applyNumberFormat="1" applyFont="1" applyBorder="1" applyAlignment="1">
      <alignment horizontal="center" vertical="center" wrapText="1"/>
    </xf>
    <xf numFmtId="3" fontId="20" fillId="0" borderId="9" xfId="0" applyNumberFormat="1" applyFont="1" applyBorder="1" applyAlignment="1">
      <alignment horizontal="center" vertical="center" wrapText="1"/>
    </xf>
    <xf numFmtId="3" fontId="20" fillId="0" borderId="14" xfId="0" applyNumberFormat="1" applyFont="1" applyBorder="1" applyAlignment="1">
      <alignment horizontal="center" vertical="center" wrapText="1"/>
    </xf>
    <xf numFmtId="4" fontId="20" fillId="0" borderId="7" xfId="0" applyNumberFormat="1" applyFont="1" applyBorder="1" applyAlignment="1">
      <alignment horizontal="center" vertical="center" wrapText="1"/>
    </xf>
    <xf numFmtId="166" fontId="20" fillId="0" borderId="0" xfId="0" applyNumberFormat="1" applyFont="1" applyAlignment="1">
      <alignment horizontal="center" vertical="center"/>
    </xf>
    <xf numFmtId="166" fontId="20" fillId="0" borderId="0" xfId="0" applyNumberFormat="1" applyFont="1" applyAlignment="1">
      <alignment horizontal="center" vertical="center" wrapText="1"/>
    </xf>
    <xf numFmtId="164" fontId="23" fillId="0" borderId="2" xfId="0" applyNumberFormat="1" applyFont="1" applyBorder="1" applyAlignment="1">
      <alignment horizontal="center" vertical="center"/>
    </xf>
    <xf numFmtId="49" fontId="40" fillId="0" borderId="0" xfId="0" applyNumberFormat="1" applyFont="1" applyFill="1" applyBorder="1" applyAlignment="1">
      <alignment horizontal="center" vertical="center"/>
    </xf>
    <xf numFmtId="49" fontId="19" fillId="9" borderId="2" xfId="0" applyNumberFormat="1" applyFont="1" applyFill="1" applyBorder="1" applyAlignment="1">
      <alignment horizontal="center" vertical="center"/>
    </xf>
    <xf numFmtId="49" fontId="19" fillId="9" borderId="2" xfId="0" applyNumberFormat="1" applyFont="1" applyFill="1" applyBorder="1" applyAlignment="1">
      <alignment horizontal="center" vertical="center" wrapText="1"/>
    </xf>
    <xf numFmtId="0" fontId="19" fillId="0" borderId="2" xfId="0" applyFont="1" applyBorder="1" applyAlignment="1">
      <alignment horizontal="left" vertical="center" wrapText="1"/>
    </xf>
    <xf numFmtId="49" fontId="23" fillId="0" borderId="9" xfId="0" applyNumberFormat="1" applyFont="1" applyFill="1" applyBorder="1" applyAlignment="1">
      <alignment horizontal="center" vertical="center" wrapText="1"/>
    </xf>
    <xf numFmtId="4" fontId="20" fillId="0" borderId="9" xfId="0" applyNumberFormat="1" applyFont="1" applyFill="1" applyBorder="1" applyAlignment="1">
      <alignment horizontal="center" vertical="center"/>
    </xf>
    <xf numFmtId="9" fontId="20" fillId="0" borderId="9" xfId="0" applyNumberFormat="1" applyFont="1" applyFill="1" applyBorder="1" applyAlignment="1">
      <alignment horizontal="center" vertical="center"/>
    </xf>
    <xf numFmtId="49" fontId="20" fillId="0" borderId="25" xfId="0" applyNumberFormat="1" applyFont="1" applyFill="1" applyBorder="1" applyAlignment="1">
      <alignment horizontal="center" vertical="center"/>
    </xf>
    <xf numFmtId="0" fontId="25" fillId="0" borderId="0" xfId="0" applyFont="1" applyAlignment="1">
      <alignment horizontal="left" vertical="center"/>
    </xf>
    <xf numFmtId="0" fontId="20" fillId="0" borderId="0" xfId="0" applyFont="1" applyAlignment="1">
      <alignment horizontal="center" vertical="center"/>
    </xf>
    <xf numFmtId="0" fontId="35" fillId="0" borderId="0" xfId="0" applyFont="1" applyAlignment="1">
      <alignment horizontal="left" vertical="center"/>
    </xf>
    <xf numFmtId="49" fontId="23" fillId="0" borderId="5" xfId="0" applyNumberFormat="1" applyFont="1" applyBorder="1" applyAlignment="1">
      <alignment horizontal="center" vertical="center" wrapText="1"/>
    </xf>
    <xf numFmtId="49" fontId="23" fillId="0" borderId="6" xfId="0" applyNumberFormat="1" applyFont="1" applyBorder="1" applyAlignment="1">
      <alignment horizontal="center" vertical="center" wrapText="1"/>
    </xf>
    <xf numFmtId="49" fontId="23" fillId="0" borderId="7" xfId="0" applyNumberFormat="1" applyFont="1" applyBorder="1" applyAlignment="1">
      <alignment horizontal="center" vertical="center" wrapText="1"/>
    </xf>
    <xf numFmtId="0" fontId="35" fillId="0" borderId="3" xfId="0" applyFont="1" applyBorder="1" applyAlignment="1">
      <alignment vertical="center"/>
    </xf>
    <xf numFmtId="0" fontId="20" fillId="0" borderId="3" xfId="0" applyFont="1" applyBorder="1" applyAlignment="1">
      <alignment vertical="center"/>
    </xf>
    <xf numFmtId="49" fontId="25" fillId="0" borderId="4" xfId="0" applyNumberFormat="1" applyFont="1" applyFill="1" applyBorder="1" applyAlignment="1">
      <alignment horizontal="left" vertical="center" wrapText="1"/>
    </xf>
    <xf numFmtId="49" fontId="20" fillId="0" borderId="0" xfId="0" applyNumberFormat="1" applyFont="1" applyFill="1" applyBorder="1" applyAlignment="1">
      <alignment horizontal="left" vertical="center"/>
    </xf>
    <xf numFmtId="0" fontId="20" fillId="0" borderId="0" xfId="0" applyFont="1" applyAlignment="1">
      <alignment horizontal="left" vertical="center"/>
    </xf>
    <xf numFmtId="49" fontId="23" fillId="0" borderId="11" xfId="0" applyNumberFormat="1" applyFont="1" applyBorder="1" applyAlignment="1">
      <alignment horizontal="center" vertical="center" wrapText="1"/>
    </xf>
    <xf numFmtId="49" fontId="23" fillId="0" borderId="12" xfId="0" applyNumberFormat="1" applyFont="1" applyBorder="1" applyAlignment="1">
      <alignment horizontal="center" vertical="center" wrapText="1"/>
    </xf>
    <xf numFmtId="49" fontId="23" fillId="0" borderId="13" xfId="0" applyNumberFormat="1" applyFont="1" applyBorder="1" applyAlignment="1">
      <alignment horizontal="center" vertical="center" wrapText="1"/>
    </xf>
    <xf numFmtId="0" fontId="17" fillId="0" borderId="3" xfId="0" applyFont="1" applyBorder="1" applyAlignment="1">
      <alignment horizontal="left" vertical="center"/>
    </xf>
    <xf numFmtId="49" fontId="25" fillId="0" borderId="0" xfId="0" applyNumberFormat="1" applyFont="1" applyFill="1" applyBorder="1" applyAlignment="1">
      <alignment horizontal="left" vertical="center" wrapText="1"/>
    </xf>
    <xf numFmtId="0" fontId="20" fillId="0" borderId="0" xfId="0" applyFont="1" applyAlignment="1">
      <alignment horizontal="left" vertical="center" wrapText="1"/>
    </xf>
    <xf numFmtId="49" fontId="23" fillId="0" borderId="14" xfId="0" applyNumberFormat="1" applyFont="1" applyBorder="1" applyAlignment="1">
      <alignment horizontal="center" vertical="center" wrapText="1"/>
    </xf>
    <xf numFmtId="49" fontId="20" fillId="0" borderId="0" xfId="0" applyNumberFormat="1" applyFont="1" applyAlignment="1">
      <alignment horizontal="left" vertical="center"/>
    </xf>
    <xf numFmtId="49" fontId="20" fillId="0" borderId="0" xfId="0" applyNumberFormat="1" applyFont="1" applyAlignment="1">
      <alignment horizontal="left" vertical="center" wrapText="1"/>
    </xf>
    <xf numFmtId="0" fontId="26" fillId="0" borderId="0" xfId="0" applyFont="1" applyAlignment="1">
      <alignment horizontal="left" vertical="center" wrapText="1"/>
    </xf>
    <xf numFmtId="0" fontId="24" fillId="0" borderId="0" xfId="0" applyFont="1" applyAlignment="1">
      <alignment horizontal="left" vertical="center" wrapText="1"/>
    </xf>
    <xf numFmtId="0" fontId="35" fillId="0" borderId="3" xfId="0" applyFont="1" applyBorder="1" applyAlignment="1">
      <alignment horizontal="left" vertical="center"/>
    </xf>
    <xf numFmtId="0" fontId="24" fillId="0" borderId="0" xfId="0" applyFont="1" applyAlignment="1">
      <alignment horizontal="left" vertical="center"/>
    </xf>
    <xf numFmtId="0" fontId="20" fillId="0" borderId="0" xfId="0" applyFont="1" applyAlignment="1">
      <alignment vertical="center" wrapText="1"/>
    </xf>
    <xf numFmtId="0" fontId="20" fillId="0" borderId="0" xfId="0" applyFont="1" applyAlignment="1">
      <alignment horizontal="left"/>
    </xf>
    <xf numFmtId="0" fontId="25" fillId="0" borderId="0" xfId="0" applyFont="1" applyAlignment="1">
      <alignment horizontal="center" vertical="center"/>
    </xf>
    <xf numFmtId="49" fontId="25" fillId="0" borderId="0" xfId="0" applyNumberFormat="1" applyFont="1" applyAlignment="1">
      <alignment horizontal="left" vertical="center" wrapText="1"/>
    </xf>
    <xf numFmtId="49" fontId="25" fillId="0" borderId="4" xfId="0" applyNumberFormat="1" applyFont="1" applyBorder="1" applyAlignment="1">
      <alignment vertical="center" wrapText="1"/>
    </xf>
    <xf numFmtId="0" fontId="20" fillId="0" borderId="0" xfId="0" applyFont="1" applyAlignment="1">
      <alignment vertical="center"/>
    </xf>
    <xf numFmtId="49" fontId="25" fillId="0" borderId="0" xfId="0" applyNumberFormat="1" applyFont="1" applyAlignment="1">
      <alignment vertical="center" wrapText="1"/>
    </xf>
    <xf numFmtId="49" fontId="20" fillId="0" borderId="0" xfId="0" applyNumberFormat="1" applyFont="1" applyAlignment="1">
      <alignment vertical="center"/>
    </xf>
    <xf numFmtId="49" fontId="20" fillId="0" borderId="0" xfId="0" applyNumberFormat="1" applyFont="1" applyFill="1" applyBorder="1" applyAlignment="1">
      <alignment vertical="center"/>
    </xf>
    <xf numFmtId="0" fontId="25" fillId="0" borderId="0" xfId="0" applyFont="1" applyAlignment="1">
      <alignment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0" fillId="0" borderId="0"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0" fillId="0" borderId="0" xfId="0" quotePrefix="1" applyFont="1" applyAlignment="1">
      <alignment horizontal="left" vertical="center"/>
    </xf>
    <xf numFmtId="0" fontId="20" fillId="0" borderId="0" xfId="0" applyFont="1" applyFill="1" applyBorder="1" applyAlignment="1">
      <alignment horizontal="left" vertical="center"/>
    </xf>
    <xf numFmtId="0" fontId="25" fillId="0" borderId="0" xfId="0" applyFont="1" applyFill="1" applyBorder="1" applyAlignment="1">
      <alignment horizontal="left" vertical="center"/>
    </xf>
    <xf numFmtId="0" fontId="23" fillId="0" borderId="4" xfId="0" applyFont="1" applyBorder="1" applyAlignment="1">
      <alignment horizontal="left" vertical="center"/>
    </xf>
    <xf numFmtId="49" fontId="25" fillId="0" borderId="0" xfId="0" applyNumberFormat="1" applyFont="1" applyFill="1" applyBorder="1" applyAlignment="1">
      <alignment horizontal="left"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49" fontId="21" fillId="0" borderId="14" xfId="0" applyNumberFormat="1" applyFont="1" applyBorder="1" applyAlignment="1">
      <alignment horizontal="center" vertical="center" wrapText="1"/>
    </xf>
    <xf numFmtId="49" fontId="21" fillId="9" borderId="14" xfId="0" applyNumberFormat="1" applyFont="1" applyFill="1" applyBorder="1" applyAlignment="1">
      <alignment vertical="center" wrapText="1"/>
    </xf>
    <xf numFmtId="49" fontId="21" fillId="9" borderId="14" xfId="0" applyNumberFormat="1" applyFont="1" applyFill="1" applyBorder="1" applyAlignment="1">
      <alignment horizontal="center" vertical="center" wrapText="1"/>
    </xf>
    <xf numFmtId="49" fontId="20" fillId="9" borderId="14" xfId="0" applyNumberFormat="1" applyFont="1" applyFill="1" applyBorder="1" applyAlignment="1">
      <alignment horizontal="center" vertical="center" wrapText="1"/>
    </xf>
    <xf numFmtId="0" fontId="20" fillId="9" borderId="14" xfId="0" applyFont="1" applyFill="1" applyBorder="1" applyAlignment="1">
      <alignment horizontal="center" vertical="center" wrapText="1"/>
    </xf>
    <xf numFmtId="0" fontId="20" fillId="0" borderId="14" xfId="0" applyFont="1" applyBorder="1" applyAlignment="1">
      <alignment horizontal="center" vertical="center" wrapText="1"/>
    </xf>
    <xf numFmtId="4" fontId="20" fillId="0" borderId="14" xfId="0" applyNumberFormat="1" applyFont="1" applyBorder="1" applyAlignment="1">
      <alignment horizontal="center" vertical="center" wrapText="1"/>
    </xf>
    <xf numFmtId="4" fontId="20" fillId="0" borderId="21" xfId="0" applyNumberFormat="1" applyFont="1" applyBorder="1" applyAlignment="1">
      <alignment horizontal="center" vertical="center" wrapText="1"/>
    </xf>
    <xf numFmtId="4" fontId="20" fillId="0" borderId="19" xfId="0" applyNumberFormat="1" applyFont="1" applyBorder="1" applyAlignment="1">
      <alignment horizontal="center" vertical="center" wrapText="1"/>
    </xf>
    <xf numFmtId="9" fontId="20" fillId="0" borderId="21" xfId="0" applyNumberFormat="1" applyFont="1" applyBorder="1" applyAlignment="1">
      <alignment horizontal="center" vertical="center" wrapText="1"/>
    </xf>
    <xf numFmtId="9" fontId="20" fillId="0" borderId="19" xfId="0" applyNumberFormat="1" applyFont="1" applyBorder="1" applyAlignment="1">
      <alignment horizontal="center" vertical="center" wrapText="1"/>
    </xf>
    <xf numFmtId="49" fontId="21" fillId="0" borderId="19" xfId="0" applyNumberFormat="1" applyFont="1" applyBorder="1" applyAlignment="1">
      <alignment horizontal="center" vertical="center" wrapText="1"/>
    </xf>
    <xf numFmtId="49" fontId="21" fillId="0" borderId="15" xfId="0" applyNumberFormat="1" applyFont="1" applyBorder="1" applyAlignment="1">
      <alignment horizontal="center" vertical="center" wrapText="1"/>
    </xf>
    <xf numFmtId="49" fontId="21" fillId="9" borderId="19" xfId="0" applyNumberFormat="1" applyFont="1" applyFill="1" applyBorder="1" applyAlignment="1">
      <alignment vertical="center" wrapText="1"/>
    </xf>
    <xf numFmtId="49" fontId="21" fillId="9" borderId="15" xfId="0" applyNumberFormat="1" applyFont="1" applyFill="1" applyBorder="1" applyAlignment="1">
      <alignment vertical="center" wrapText="1"/>
    </xf>
    <xf numFmtId="49" fontId="21" fillId="9" borderId="19" xfId="0" applyNumberFormat="1" applyFont="1" applyFill="1" applyBorder="1" applyAlignment="1">
      <alignment horizontal="center" vertical="center" wrapText="1"/>
    </xf>
    <xf numFmtId="49" fontId="21" fillId="9" borderId="15" xfId="0" applyNumberFormat="1" applyFont="1" applyFill="1" applyBorder="1" applyAlignment="1">
      <alignment horizontal="center" vertical="center" wrapText="1"/>
    </xf>
    <xf numFmtId="49" fontId="20" fillId="9" borderId="19" xfId="0" applyNumberFormat="1" applyFont="1" applyFill="1" applyBorder="1" applyAlignment="1">
      <alignment horizontal="center" vertical="center" wrapText="1"/>
    </xf>
    <xf numFmtId="49" fontId="20" fillId="9" borderId="15" xfId="0" applyNumberFormat="1" applyFont="1" applyFill="1" applyBorder="1" applyAlignment="1">
      <alignment horizontal="center" vertical="center" wrapText="1"/>
    </xf>
    <xf numFmtId="0" fontId="20" fillId="9" borderId="19" xfId="0" applyFont="1" applyFill="1" applyBorder="1" applyAlignment="1">
      <alignment horizontal="center" vertical="center" wrapText="1"/>
    </xf>
    <xf numFmtId="0" fontId="20" fillId="9" borderId="15" xfId="0" applyFont="1" applyFill="1" applyBorder="1" applyAlignment="1">
      <alignment horizontal="center" vertical="center" wrapText="1"/>
    </xf>
    <xf numFmtId="0" fontId="20" fillId="0" borderId="19" xfId="0" applyFont="1" applyBorder="1" applyAlignment="1">
      <alignment horizontal="center" vertical="center" wrapText="1"/>
    </xf>
    <xf numFmtId="0" fontId="20" fillId="0" borderId="15" xfId="0" applyFont="1" applyBorder="1" applyAlignment="1">
      <alignment horizontal="center" vertical="center" wrapText="1"/>
    </xf>
    <xf numFmtId="4" fontId="20" fillId="0" borderId="15" xfId="0" applyNumberFormat="1" applyFont="1" applyBorder="1" applyAlignment="1">
      <alignment horizontal="center" vertical="center" wrapText="1"/>
    </xf>
    <xf numFmtId="9" fontId="20" fillId="0" borderId="14" xfId="0" applyNumberFormat="1" applyFont="1" applyBorder="1" applyAlignment="1">
      <alignment horizontal="center" vertical="center" wrapText="1"/>
    </xf>
    <xf numFmtId="9" fontId="20" fillId="0" borderId="15" xfId="0" applyNumberFormat="1" applyFont="1" applyBorder="1" applyAlignment="1">
      <alignment horizontal="center" vertical="center" wrapText="1"/>
    </xf>
    <xf numFmtId="49" fontId="21" fillId="0" borderId="21" xfId="0" applyNumberFormat="1" applyFont="1" applyBorder="1" applyAlignment="1">
      <alignment horizontal="center" vertical="center" wrapText="1"/>
    </xf>
    <xf numFmtId="49" fontId="21" fillId="9" borderId="21" xfId="0" applyNumberFormat="1" applyFont="1" applyFill="1" applyBorder="1" applyAlignment="1">
      <alignment vertical="center" wrapText="1"/>
    </xf>
    <xf numFmtId="49" fontId="21" fillId="9" borderId="21" xfId="0" applyNumberFormat="1" applyFont="1" applyFill="1" applyBorder="1" applyAlignment="1">
      <alignment horizontal="center" vertical="center" wrapText="1"/>
    </xf>
    <xf numFmtId="49" fontId="20" fillId="9" borderId="21" xfId="0" applyNumberFormat="1" applyFont="1" applyFill="1" applyBorder="1" applyAlignment="1">
      <alignment horizontal="center" vertical="center" wrapText="1"/>
    </xf>
    <xf numFmtId="0" fontId="20" fillId="9" borderId="21" xfId="0" applyFont="1" applyFill="1" applyBorder="1" applyAlignment="1">
      <alignment horizontal="center" vertical="center" wrapText="1"/>
    </xf>
    <xf numFmtId="0" fontId="20" fillId="0" borderId="21" xfId="0" applyFont="1" applyBorder="1" applyAlignment="1">
      <alignment horizontal="center" vertical="center" wrapText="1"/>
    </xf>
    <xf numFmtId="0" fontId="20" fillId="9" borderId="9" xfId="0" applyFont="1" applyFill="1" applyBorder="1" applyAlignment="1">
      <alignment horizontal="center" vertical="center" wrapText="1"/>
    </xf>
    <xf numFmtId="0" fontId="20" fillId="9" borderId="20" xfId="0" applyFont="1" applyFill="1" applyBorder="1" applyAlignment="1">
      <alignment horizontal="center" vertical="center" wrapText="1"/>
    </xf>
    <xf numFmtId="0" fontId="20" fillId="0" borderId="9" xfId="0" applyFont="1" applyBorder="1" applyAlignment="1">
      <alignment horizontal="center" vertical="center" wrapText="1"/>
    </xf>
    <xf numFmtId="0" fontId="20" fillId="0" borderId="20" xfId="0" applyFont="1" applyBorder="1" applyAlignment="1">
      <alignment horizontal="center" vertical="center" wrapText="1"/>
    </xf>
    <xf numFmtId="4" fontId="20" fillId="0" borderId="9" xfId="0" applyNumberFormat="1" applyFont="1" applyBorder="1" applyAlignment="1">
      <alignment horizontal="center" vertical="center" wrapText="1"/>
    </xf>
    <xf numFmtId="4" fontId="20" fillId="0" borderId="20" xfId="0" applyNumberFormat="1" applyFont="1" applyBorder="1" applyAlignment="1">
      <alignment horizontal="center" vertical="center" wrapText="1"/>
    </xf>
    <xf numFmtId="9" fontId="20" fillId="0" borderId="9" xfId="0" applyNumberFormat="1" applyFont="1" applyBorder="1" applyAlignment="1">
      <alignment horizontal="center" vertical="center"/>
    </xf>
    <xf numFmtId="9" fontId="20" fillId="0" borderId="19" xfId="0" applyNumberFormat="1" applyFont="1" applyBorder="1" applyAlignment="1">
      <alignment horizontal="center" vertical="center"/>
    </xf>
    <xf numFmtId="4" fontId="20" fillId="0" borderId="9" xfId="0" applyNumberFormat="1" applyFont="1" applyBorder="1" applyAlignment="1">
      <alignment horizontal="center" vertical="center"/>
    </xf>
    <xf numFmtId="4" fontId="20" fillId="0" borderId="19" xfId="0" applyNumberFormat="1" applyFont="1" applyBorder="1" applyAlignment="1">
      <alignment horizontal="center" vertical="center"/>
    </xf>
    <xf numFmtId="49" fontId="21" fillId="0" borderId="9" xfId="0" applyNumberFormat="1" applyFont="1" applyBorder="1" applyAlignment="1">
      <alignment horizontal="center" vertical="center" wrapText="1"/>
    </xf>
    <xf numFmtId="49" fontId="21" fillId="0" borderId="20" xfId="0" applyNumberFormat="1" applyFont="1" applyBorder="1" applyAlignment="1">
      <alignment horizontal="center" vertical="center" wrapText="1"/>
    </xf>
    <xf numFmtId="49" fontId="21" fillId="9" borderId="9" xfId="0" applyNumberFormat="1" applyFont="1" applyFill="1" applyBorder="1" applyAlignment="1">
      <alignment vertical="center" wrapText="1"/>
    </xf>
    <xf numFmtId="49" fontId="21" fillId="9" borderId="20" xfId="0" applyNumberFormat="1" applyFont="1" applyFill="1" applyBorder="1" applyAlignment="1">
      <alignment vertical="center" wrapText="1"/>
    </xf>
    <xf numFmtId="49" fontId="21" fillId="9" borderId="9" xfId="0" applyNumberFormat="1" applyFont="1" applyFill="1" applyBorder="1" applyAlignment="1">
      <alignment horizontal="center" vertical="center" wrapText="1"/>
    </xf>
    <xf numFmtId="49" fontId="21" fillId="9" borderId="20" xfId="0" applyNumberFormat="1" applyFont="1" applyFill="1" applyBorder="1" applyAlignment="1">
      <alignment horizontal="center" vertical="center" wrapText="1"/>
    </xf>
    <xf numFmtId="49" fontId="20" fillId="9" borderId="9" xfId="0" applyNumberFormat="1" applyFont="1" applyFill="1" applyBorder="1" applyAlignment="1">
      <alignment horizontal="center" vertical="center" wrapText="1"/>
    </xf>
    <xf numFmtId="49" fontId="20" fillId="9" borderId="20" xfId="0" applyNumberFormat="1" applyFont="1" applyFill="1" applyBorder="1" applyAlignment="1">
      <alignment horizontal="center" vertical="center" wrapText="1"/>
    </xf>
    <xf numFmtId="9" fontId="20" fillId="0" borderId="9" xfId="0" applyNumberFormat="1" applyFont="1" applyBorder="1" applyAlignment="1">
      <alignment horizontal="center" vertical="center" wrapText="1"/>
    </xf>
    <xf numFmtId="9" fontId="20" fillId="0" borderId="20" xfId="0" applyNumberFormat="1" applyFont="1" applyBorder="1" applyAlignment="1">
      <alignment horizontal="center" vertical="center" wrapText="1"/>
    </xf>
    <xf numFmtId="0" fontId="21" fillId="0" borderId="0" xfId="0" applyFont="1" applyAlignment="1">
      <alignment horizontal="left" vertical="center" wrapText="1"/>
    </xf>
    <xf numFmtId="49" fontId="21" fillId="9" borderId="17" xfId="0" applyNumberFormat="1" applyFont="1" applyFill="1" applyBorder="1" applyAlignment="1">
      <alignment horizontal="center" vertical="center"/>
    </xf>
    <xf numFmtId="49" fontId="21" fillId="9" borderId="18" xfId="0" applyNumberFormat="1" applyFont="1" applyFill="1" applyBorder="1" applyAlignment="1">
      <alignment horizontal="center" vertical="center"/>
    </xf>
    <xf numFmtId="49" fontId="21" fillId="0" borderId="14" xfId="0" applyNumberFormat="1" applyFont="1" applyBorder="1" applyAlignment="1">
      <alignment vertical="center" wrapText="1"/>
    </xf>
    <xf numFmtId="49" fontId="20" fillId="0" borderId="14" xfId="0" applyNumberFormat="1" applyFont="1" applyBorder="1" applyAlignment="1">
      <alignment horizontal="center" vertical="center" wrapText="1"/>
    </xf>
    <xf numFmtId="0" fontId="34" fillId="0" borderId="0" xfId="0" applyFont="1" applyAlignment="1">
      <alignment horizontal="left" vertical="center" wrapText="1"/>
    </xf>
    <xf numFmtId="0" fontId="31" fillId="0" borderId="0" xfId="0" applyFont="1" applyAlignment="1">
      <alignment horizontal="left" vertical="center"/>
    </xf>
    <xf numFmtId="0" fontId="31" fillId="0" borderId="3" xfId="0" applyFont="1" applyBorder="1" applyAlignment="1">
      <alignment horizontal="left" vertical="center"/>
    </xf>
    <xf numFmtId="49" fontId="34" fillId="0" borderId="4" xfId="0" applyNumberFormat="1" applyFont="1" applyBorder="1" applyAlignment="1">
      <alignment horizontal="left" vertical="center"/>
    </xf>
    <xf numFmtId="49" fontId="21" fillId="9" borderId="9" xfId="0" applyNumberFormat="1" applyFont="1" applyFill="1" applyBorder="1" applyAlignment="1">
      <alignment horizontal="center" vertical="center"/>
    </xf>
    <xf numFmtId="49" fontId="21" fillId="9" borderId="19" xfId="0" applyNumberFormat="1" applyFont="1" applyFill="1" applyBorder="1" applyAlignment="1">
      <alignment horizontal="center" vertical="center"/>
    </xf>
    <xf numFmtId="49" fontId="21" fillId="0" borderId="9" xfId="0" applyNumberFormat="1" applyFont="1" applyBorder="1" applyAlignment="1">
      <alignment horizontal="center" vertical="center"/>
    </xf>
    <xf numFmtId="49" fontId="21" fillId="0" borderId="19" xfId="0" applyNumberFormat="1" applyFont="1" applyBorder="1" applyAlignment="1">
      <alignment horizontal="center" vertical="center"/>
    </xf>
    <xf numFmtId="49" fontId="20" fillId="9" borderId="9" xfId="0" applyNumberFormat="1" applyFont="1" applyFill="1" applyBorder="1" applyAlignment="1">
      <alignment horizontal="center" vertical="center"/>
    </xf>
    <xf numFmtId="49" fontId="20" fillId="9" borderId="19" xfId="0" applyNumberFormat="1" applyFont="1" applyFill="1" applyBorder="1" applyAlignment="1">
      <alignment horizontal="center" vertical="center"/>
    </xf>
    <xf numFmtId="0" fontId="20" fillId="9" borderId="9" xfId="0" applyFont="1" applyFill="1" applyBorder="1" applyAlignment="1">
      <alignment horizontal="center" vertical="center"/>
    </xf>
    <xf numFmtId="0" fontId="20" fillId="9" borderId="19" xfId="0" applyFont="1" applyFill="1" applyBorder="1" applyAlignment="1">
      <alignment horizontal="center" vertical="center"/>
    </xf>
    <xf numFmtId="0" fontId="20" fillId="0" borderId="9" xfId="0" applyFont="1" applyBorder="1" applyAlignment="1">
      <alignment horizontal="center" vertical="center"/>
    </xf>
    <xf numFmtId="0" fontId="20" fillId="0" borderId="19" xfId="0" applyFont="1" applyBorder="1" applyAlignment="1">
      <alignment horizontal="center" vertical="center"/>
    </xf>
    <xf numFmtId="0" fontId="25" fillId="0" borderId="0" xfId="0" applyFont="1" applyFill="1" applyAlignment="1">
      <alignment horizontal="left" vertical="center"/>
    </xf>
    <xf numFmtId="49" fontId="23" fillId="0" borderId="14" xfId="0" applyNumberFormat="1" applyFont="1" applyFill="1" applyBorder="1" applyAlignment="1">
      <alignment horizontal="center" vertical="center" wrapText="1"/>
    </xf>
    <xf numFmtId="0" fontId="20" fillId="0" borderId="0" xfId="0" applyFont="1" applyFill="1" applyAlignment="1">
      <alignment horizontal="left" vertical="center"/>
    </xf>
    <xf numFmtId="0" fontId="23" fillId="0" borderId="3" xfId="0" applyFont="1" applyBorder="1" applyAlignment="1">
      <alignment horizontal="left" vertical="center"/>
    </xf>
    <xf numFmtId="0" fontId="23" fillId="0" borderId="5"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24" xfId="0" applyFont="1" applyFill="1" applyBorder="1" applyAlignment="1">
      <alignment horizontal="center" vertical="center"/>
    </xf>
    <xf numFmtId="0" fontId="25" fillId="0" borderId="4" xfId="0" applyFont="1" applyFill="1" applyBorder="1" applyAlignment="1">
      <alignment horizontal="left" vertical="center"/>
    </xf>
    <xf numFmtId="166" fontId="20" fillId="0" borderId="0" xfId="0" applyNumberFormat="1" applyFont="1" applyFill="1" applyAlignment="1">
      <alignment horizontal="left" vertical="center" wrapText="1"/>
    </xf>
    <xf numFmtId="49" fontId="23" fillId="0" borderId="5" xfId="0" applyNumberFormat="1" applyFont="1" applyFill="1" applyBorder="1" applyAlignment="1">
      <alignment horizontal="center" vertical="center" wrapText="1"/>
    </xf>
    <xf numFmtId="49" fontId="23" fillId="0" borderId="6" xfId="0" applyNumberFormat="1" applyFont="1" applyFill="1" applyBorder="1" applyAlignment="1">
      <alignment horizontal="center" vertical="center" wrapText="1"/>
    </xf>
    <xf numFmtId="49" fontId="23" fillId="0" borderId="7" xfId="0" applyNumberFormat="1" applyFont="1" applyFill="1" applyBorder="1" applyAlignment="1">
      <alignment horizontal="center" vertical="center" wrapText="1"/>
    </xf>
    <xf numFmtId="0" fontId="19" fillId="0" borderId="0" xfId="0" applyFont="1" applyBorder="1" applyAlignment="1">
      <alignment horizontal="left" vertical="center"/>
    </xf>
    <xf numFmtId="0" fontId="41" fillId="0" borderId="5"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49" fontId="25" fillId="0" borderId="4" xfId="0" applyNumberFormat="1" applyFont="1" applyBorder="1" applyAlignment="1">
      <alignment horizontal="left" vertical="center"/>
    </xf>
    <xf numFmtId="49" fontId="1" fillId="0" borderId="2" xfId="0" applyNumberFormat="1" applyFont="1" applyFill="1" applyBorder="1" applyAlignment="1">
      <alignment horizontal="left" vertical="center" wrapText="1"/>
    </xf>
    <xf numFmtId="0" fontId="35" fillId="0" borderId="0" xfId="0" applyFont="1" applyFill="1" applyAlignment="1">
      <alignment horizontal="left" vertical="center"/>
    </xf>
    <xf numFmtId="0" fontId="20" fillId="0" borderId="0" xfId="0" applyFont="1" applyFill="1" applyAlignment="1">
      <alignment horizontal="center" vertical="center"/>
    </xf>
    <xf numFmtId="0" fontId="35" fillId="0" borderId="3" xfId="0" applyFont="1" applyFill="1" applyBorder="1" applyAlignment="1">
      <alignment horizontal="left" vertical="center"/>
    </xf>
    <xf numFmtId="0" fontId="23" fillId="0" borderId="2" xfId="0" applyFont="1" applyFill="1" applyBorder="1" applyAlignment="1">
      <alignment horizontal="center" vertical="center"/>
    </xf>
    <xf numFmtId="0" fontId="20" fillId="0" borderId="2" xfId="0" applyFont="1" applyFill="1" applyBorder="1" applyAlignment="1">
      <alignment horizontal="center" vertical="center" wrapText="1"/>
    </xf>
    <xf numFmtId="4" fontId="20" fillId="0" borderId="2" xfId="0" applyNumberFormat="1" applyFont="1" applyFill="1" applyBorder="1" applyAlignment="1">
      <alignment horizontal="center" vertical="center" wrapText="1"/>
    </xf>
    <xf numFmtId="9" fontId="20" fillId="0" borderId="2"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9" xfId="0" applyFont="1" applyFill="1" applyBorder="1" applyAlignment="1">
      <alignment horizontal="left" vertical="center" wrapText="1"/>
    </xf>
    <xf numFmtId="4" fontId="20" fillId="0" borderId="9" xfId="0" applyNumberFormat="1" applyFont="1" applyFill="1" applyBorder="1" applyAlignment="1">
      <alignment horizontal="center" vertical="center" wrapText="1"/>
    </xf>
    <xf numFmtId="0" fontId="20" fillId="0" borderId="27" xfId="0" applyFont="1" applyFill="1" applyBorder="1" applyAlignment="1">
      <alignment horizontal="left" vertical="center" wrapText="1"/>
    </xf>
    <xf numFmtId="49" fontId="23" fillId="0" borderId="27" xfId="0" applyNumberFormat="1" applyFont="1" applyFill="1" applyBorder="1" applyAlignment="1">
      <alignment horizontal="center" vertical="center" wrapText="1"/>
    </xf>
    <xf numFmtId="0" fontId="20" fillId="0" borderId="29" xfId="0" applyFont="1" applyFill="1" applyBorder="1" applyAlignment="1">
      <alignment horizontal="center" vertical="center"/>
    </xf>
    <xf numFmtId="0" fontId="20" fillId="0" borderId="14" xfId="0" applyFont="1" applyFill="1" applyBorder="1" applyAlignment="1">
      <alignment horizontal="center" vertical="center" wrapText="1"/>
    </xf>
    <xf numFmtId="0" fontId="20" fillId="0" borderId="30" xfId="0" applyFont="1" applyFill="1" applyBorder="1" applyAlignment="1">
      <alignment horizontal="center" vertical="center"/>
    </xf>
    <xf numFmtId="0" fontId="20" fillId="0" borderId="27" xfId="0" applyFont="1" applyFill="1" applyBorder="1" applyAlignment="1">
      <alignment horizontal="center" vertical="center"/>
    </xf>
    <xf numFmtId="4" fontId="20" fillId="0" borderId="27" xfId="0" applyNumberFormat="1" applyFont="1" applyFill="1" applyBorder="1" applyAlignment="1">
      <alignment horizontal="center" vertical="center"/>
    </xf>
    <xf numFmtId="4" fontId="20" fillId="0" borderId="27" xfId="0" applyNumberFormat="1" applyFont="1" applyFill="1" applyBorder="1" applyAlignment="1">
      <alignment horizontal="center" vertical="center" wrapText="1"/>
    </xf>
    <xf numFmtId="9" fontId="20" fillId="0" borderId="27" xfId="0" applyNumberFormat="1" applyFont="1" applyFill="1" applyBorder="1" applyAlignment="1">
      <alignment horizontal="center" vertical="center"/>
    </xf>
    <xf numFmtId="4" fontId="20" fillId="0" borderId="28" xfId="0" applyNumberFormat="1" applyFont="1" applyFill="1" applyBorder="1" applyAlignment="1">
      <alignment horizontal="center" vertical="center" wrapText="1"/>
    </xf>
    <xf numFmtId="0" fontId="1" fillId="0" borderId="26" xfId="0" applyFont="1" applyFill="1" applyBorder="1" applyAlignment="1">
      <alignment horizontal="left" vertical="center" wrapText="1"/>
    </xf>
    <xf numFmtId="49" fontId="20" fillId="0" borderId="15" xfId="0" applyNumberFormat="1" applyFont="1" applyFill="1" applyBorder="1" applyAlignment="1">
      <alignment horizontal="center" vertical="center"/>
    </xf>
    <xf numFmtId="0" fontId="1" fillId="0" borderId="15" xfId="0" applyFont="1" applyFill="1" applyBorder="1" applyAlignment="1">
      <alignment horizontal="left" vertical="center" wrapText="1"/>
    </xf>
    <xf numFmtId="0" fontId="20" fillId="0" borderId="15" xfId="0" applyFont="1" applyFill="1" applyBorder="1" applyAlignment="1">
      <alignment horizontal="center" vertical="center"/>
    </xf>
    <xf numFmtId="0" fontId="20" fillId="0" borderId="15" xfId="0" applyFont="1" applyFill="1" applyBorder="1" applyAlignment="1">
      <alignment horizontal="center" vertical="center" wrapText="1"/>
    </xf>
    <xf numFmtId="4" fontId="20" fillId="0" borderId="15" xfId="0" applyNumberFormat="1" applyFont="1" applyFill="1" applyBorder="1" applyAlignment="1">
      <alignment horizontal="center" vertical="center"/>
    </xf>
    <xf numFmtId="4" fontId="20" fillId="0" borderId="15" xfId="0" applyNumberFormat="1" applyFont="1" applyFill="1" applyBorder="1" applyAlignment="1">
      <alignment horizontal="center" vertical="center" wrapText="1"/>
    </xf>
    <xf numFmtId="9" fontId="20" fillId="0" borderId="15" xfId="0" applyNumberFormat="1" applyFont="1" applyFill="1" applyBorder="1" applyAlignment="1">
      <alignment horizontal="center" vertical="center"/>
    </xf>
    <xf numFmtId="0" fontId="20" fillId="0" borderId="2" xfId="0" applyFont="1" applyFill="1" applyBorder="1" applyAlignment="1">
      <alignment horizontal="left" vertical="center" wrapText="1"/>
    </xf>
    <xf numFmtId="0" fontId="23" fillId="0" borderId="14" xfId="0" applyFont="1" applyFill="1" applyBorder="1" applyAlignment="1">
      <alignment horizontal="center" vertical="center"/>
    </xf>
    <xf numFmtId="4" fontId="23" fillId="0" borderId="7" xfId="0" applyNumberFormat="1" applyFont="1" applyFill="1" applyBorder="1" applyAlignment="1">
      <alignment horizontal="center" vertical="center"/>
    </xf>
    <xf numFmtId="4" fontId="23" fillId="0" borderId="2" xfId="0" applyNumberFormat="1" applyFont="1" applyFill="1" applyBorder="1" applyAlignment="1">
      <alignment horizontal="center" vertical="center"/>
    </xf>
    <xf numFmtId="0" fontId="23" fillId="0" borderId="0" xfId="0" applyFont="1" applyFill="1" applyAlignment="1">
      <alignment horizontal="center" vertical="center"/>
    </xf>
    <xf numFmtId="0" fontId="39" fillId="0" borderId="0" xfId="0" applyFont="1" applyFill="1" applyAlignment="1">
      <alignment horizontal="center" vertical="center"/>
    </xf>
    <xf numFmtId="49" fontId="20" fillId="0" borderId="0" xfId="0" applyNumberFormat="1" applyFont="1" applyFill="1" applyBorder="1" applyAlignment="1">
      <alignment horizontal="center" vertical="center"/>
    </xf>
  </cellXfs>
  <cellStyles count="20">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user)" xfId="9" xr:uid="{00000000-0005-0000-0000-000008000000}"/>
    <cellStyle name="Heading 1" xfId="10" xr:uid="{00000000-0005-0000-0000-000009000000}"/>
    <cellStyle name="Heading 2" xfId="11" xr:uid="{00000000-0005-0000-0000-00000A000000}"/>
    <cellStyle name="Hyperlink" xfId="12" xr:uid="{00000000-0005-0000-0000-00000B000000}"/>
    <cellStyle name="Neutral" xfId="13" xr:uid="{00000000-0005-0000-0000-00000C000000}"/>
    <cellStyle name="Normalny" xfId="0" builtinId="0" customBuiltin="1"/>
    <cellStyle name="Normalny 2" xfId="14" xr:uid="{00000000-0005-0000-0000-00000E000000}"/>
    <cellStyle name="Note" xfId="15" xr:uid="{00000000-0005-0000-0000-00000F000000}"/>
    <cellStyle name="Result (user)" xfId="16" xr:uid="{00000000-0005-0000-0000-000010000000}"/>
    <cellStyle name="Status" xfId="17" xr:uid="{00000000-0005-0000-0000-000011000000}"/>
    <cellStyle name="Text" xfId="18" xr:uid="{00000000-0005-0000-0000-000012000000}"/>
    <cellStyle name="Warning" xfId="19"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
  <sheetViews>
    <sheetView zoomScaleNormal="100" workbookViewId="0">
      <selection activeCell="A15" sqref="A15:M15"/>
    </sheetView>
  </sheetViews>
  <sheetFormatPr defaultRowHeight="12.75"/>
  <cols>
    <col min="1" max="1" width="4" style="10" customWidth="1"/>
    <col min="2" max="2" width="21.875" style="10" customWidth="1"/>
    <col min="3" max="3" width="13.625" style="10" customWidth="1"/>
    <col min="4" max="4" width="9.625" style="10" customWidth="1"/>
    <col min="5" max="5" width="12.375" style="10" customWidth="1"/>
    <col min="6" max="6" width="7.5" style="10" customWidth="1"/>
    <col min="7" max="7" width="13.875" style="10" customWidth="1"/>
    <col min="8" max="8" width="5.875" style="10" customWidth="1"/>
    <col min="9" max="9" width="9.375" style="10" customWidth="1"/>
    <col min="10" max="10" width="5.5" style="10" customWidth="1"/>
    <col min="11" max="11" width="8" style="10" customWidth="1"/>
    <col min="12" max="12" width="5.375" style="10" customWidth="1"/>
    <col min="13" max="13" width="11.125" style="10" customWidth="1"/>
    <col min="14" max="257" width="8.25" style="10" customWidth="1"/>
    <col min="258" max="16384" width="9" style="10"/>
  </cols>
  <sheetData>
    <row r="1" spans="1:14" ht="18.75" customHeight="1">
      <c r="A1" s="216" t="s">
        <v>0</v>
      </c>
      <c r="B1" s="216"/>
      <c r="C1" s="216"/>
      <c r="D1" s="216"/>
      <c r="E1" s="216"/>
      <c r="F1" s="216"/>
      <c r="G1" s="216"/>
      <c r="H1" s="216"/>
      <c r="I1" s="216"/>
      <c r="J1" s="216"/>
      <c r="K1" s="215" t="s">
        <v>632</v>
      </c>
      <c r="L1" s="215"/>
      <c r="M1" s="10" t="s">
        <v>1</v>
      </c>
    </row>
    <row r="2" spans="1:14">
      <c r="A2" s="220" t="s">
        <v>630</v>
      </c>
      <c r="B2" s="221"/>
      <c r="C2" s="221"/>
      <c r="D2" s="221"/>
      <c r="E2" s="221"/>
      <c r="F2" s="221"/>
      <c r="G2" s="221"/>
      <c r="H2" s="221"/>
      <c r="I2" s="221"/>
      <c r="J2" s="221"/>
      <c r="K2" s="221"/>
      <c r="L2" s="221"/>
      <c r="M2" s="221"/>
    </row>
    <row r="3" spans="1:14" s="11" customFormat="1" ht="38.25">
      <c r="A3" s="5" t="s">
        <v>2</v>
      </c>
      <c r="B3" s="6" t="s">
        <v>3</v>
      </c>
      <c r="C3" s="6" t="s">
        <v>4</v>
      </c>
      <c r="D3" s="6" t="s">
        <v>5</v>
      </c>
      <c r="E3" s="6" t="s">
        <v>6</v>
      </c>
      <c r="F3" s="6" t="s">
        <v>7</v>
      </c>
      <c r="G3" s="6" t="s">
        <v>8</v>
      </c>
      <c r="H3" s="6" t="s">
        <v>9</v>
      </c>
      <c r="I3" s="6" t="s">
        <v>10</v>
      </c>
      <c r="J3" s="6" t="s">
        <v>631</v>
      </c>
      <c r="K3" s="6" t="s">
        <v>11</v>
      </c>
      <c r="L3" s="6" t="s">
        <v>12</v>
      </c>
      <c r="M3" s="6" t="s">
        <v>13</v>
      </c>
    </row>
    <row r="4" spans="1:14" s="11" customFormat="1" ht="25.5">
      <c r="A4" s="12" t="s">
        <v>14</v>
      </c>
      <c r="B4" s="20" t="s">
        <v>15</v>
      </c>
      <c r="C4" s="2"/>
      <c r="D4" s="2" t="s">
        <v>16</v>
      </c>
      <c r="E4" s="2" t="s">
        <v>17</v>
      </c>
      <c r="F4" s="13">
        <v>250000</v>
      </c>
      <c r="G4" s="14" t="s">
        <v>18</v>
      </c>
      <c r="H4" s="16"/>
      <c r="I4" s="16">
        <f>F4*H4</f>
        <v>0</v>
      </c>
      <c r="J4" s="15"/>
      <c r="K4" s="16">
        <f>I4*J4</f>
        <v>0</v>
      </c>
      <c r="L4" s="16">
        <f>M4/F4</f>
        <v>0</v>
      </c>
      <c r="M4" s="16">
        <f>I4+K4</f>
        <v>0</v>
      </c>
      <c r="N4" s="7"/>
    </row>
    <row r="5" spans="1:14" s="11" customFormat="1" ht="25.5">
      <c r="A5" s="12" t="s">
        <v>19</v>
      </c>
      <c r="B5" s="20" t="s">
        <v>15</v>
      </c>
      <c r="C5" s="2"/>
      <c r="D5" s="2" t="s">
        <v>16</v>
      </c>
      <c r="E5" s="2" t="s">
        <v>20</v>
      </c>
      <c r="F5" s="13">
        <v>130000</v>
      </c>
      <c r="G5" s="14" t="s">
        <v>18</v>
      </c>
      <c r="H5" s="16"/>
      <c r="I5" s="16">
        <f>F5*H5</f>
        <v>0</v>
      </c>
      <c r="J5" s="15"/>
      <c r="K5" s="16">
        <f t="shared" ref="K5:K6" si="0">I5*J5</f>
        <v>0</v>
      </c>
      <c r="L5" s="16">
        <f t="shared" ref="L5:L6" si="1">M5/F5</f>
        <v>0</v>
      </c>
      <c r="M5" s="16">
        <f t="shared" ref="M5:M6" si="2">I5+K5</f>
        <v>0</v>
      </c>
      <c r="N5" s="7"/>
    </row>
    <row r="6" spans="1:14" s="11" customFormat="1" ht="25.5">
      <c r="A6" s="12" t="s">
        <v>21</v>
      </c>
      <c r="B6" s="20" t="s">
        <v>15</v>
      </c>
      <c r="C6" s="2"/>
      <c r="D6" s="2" t="s">
        <v>16</v>
      </c>
      <c r="E6" s="2" t="s">
        <v>22</v>
      </c>
      <c r="F6" s="13">
        <v>25000</v>
      </c>
      <c r="G6" s="14" t="s">
        <v>18</v>
      </c>
      <c r="H6" s="16"/>
      <c r="I6" s="16">
        <f>F6*H6</f>
        <v>0</v>
      </c>
      <c r="J6" s="15"/>
      <c r="K6" s="16">
        <f t="shared" si="0"/>
        <v>0</v>
      </c>
      <c r="L6" s="16">
        <f t="shared" si="1"/>
        <v>0</v>
      </c>
      <c r="M6" s="16">
        <f t="shared" si="2"/>
        <v>0</v>
      </c>
    </row>
    <row r="7" spans="1:14" s="11" customFormat="1" ht="27.75" customHeight="1">
      <c r="A7" s="217" t="s">
        <v>23</v>
      </c>
      <c r="B7" s="218"/>
      <c r="C7" s="218"/>
      <c r="D7" s="218"/>
      <c r="E7" s="218"/>
      <c r="F7" s="218"/>
      <c r="G7" s="218"/>
      <c r="H7" s="219"/>
      <c r="I7" s="19">
        <f>SUM(I4:I6)</f>
        <v>0</v>
      </c>
      <c r="J7" s="19"/>
      <c r="K7" s="19">
        <f>SUM(K4:K6)</f>
        <v>0</v>
      </c>
      <c r="L7" s="19"/>
      <c r="M7" s="19">
        <f>SUM(M4:M6)</f>
        <v>0</v>
      </c>
    </row>
    <row r="8" spans="1:14">
      <c r="A8" s="222" t="s">
        <v>24</v>
      </c>
      <c r="B8" s="222"/>
      <c r="C8" s="222"/>
      <c r="D8" s="222"/>
      <c r="E8" s="222"/>
      <c r="F8" s="222"/>
      <c r="G8" s="222"/>
      <c r="H8" s="222"/>
      <c r="I8" s="222"/>
      <c r="J8" s="222"/>
      <c r="K8" s="222"/>
      <c r="L8" s="222"/>
      <c r="M8" s="222"/>
    </row>
    <row r="9" spans="1:14">
      <c r="A9" s="214" t="s">
        <v>25</v>
      </c>
      <c r="B9" s="214"/>
      <c r="C9" s="214"/>
      <c r="D9" s="214"/>
      <c r="E9" s="214"/>
      <c r="F9" s="214"/>
      <c r="G9" s="214"/>
      <c r="H9" s="214"/>
      <c r="I9" s="214"/>
      <c r="J9" s="214"/>
      <c r="K9" s="214"/>
      <c r="L9" s="214"/>
      <c r="M9" s="214"/>
    </row>
    <row r="10" spans="1:14">
      <c r="A10" s="223" t="s">
        <v>26</v>
      </c>
      <c r="B10" s="223"/>
      <c r="C10" s="223"/>
      <c r="D10" s="223"/>
      <c r="E10" s="223"/>
      <c r="F10" s="223"/>
      <c r="G10" s="223"/>
      <c r="H10" s="223"/>
      <c r="I10" s="223"/>
      <c r="J10" s="223"/>
      <c r="K10" s="223"/>
      <c r="L10" s="223"/>
      <c r="M10" s="223"/>
    </row>
    <row r="11" spans="1:14">
      <c r="A11" s="224" t="s">
        <v>27</v>
      </c>
      <c r="B11" s="224"/>
      <c r="C11" s="224"/>
      <c r="D11" s="224"/>
      <c r="E11" s="224"/>
      <c r="F11" s="224"/>
      <c r="G11" s="224"/>
      <c r="H11" s="224"/>
      <c r="I11" s="224"/>
      <c r="J11" s="224"/>
      <c r="K11" s="224"/>
      <c r="L11" s="224"/>
      <c r="M11" s="224"/>
    </row>
    <row r="12" spans="1:14">
      <c r="A12" s="224" t="s">
        <v>28</v>
      </c>
      <c r="B12" s="224"/>
      <c r="C12" s="224"/>
      <c r="D12" s="224"/>
      <c r="E12" s="224"/>
      <c r="F12" s="224"/>
      <c r="G12" s="224"/>
      <c r="H12" s="224"/>
      <c r="I12" s="224"/>
      <c r="J12" s="224"/>
      <c r="K12" s="224"/>
      <c r="L12" s="224"/>
      <c r="M12" s="224"/>
    </row>
    <row r="13" spans="1:14">
      <c r="A13" s="224" t="s">
        <v>29</v>
      </c>
      <c r="B13" s="224"/>
      <c r="C13" s="224"/>
      <c r="D13" s="224"/>
      <c r="E13" s="224"/>
      <c r="F13" s="224"/>
      <c r="G13" s="224"/>
      <c r="H13" s="224"/>
      <c r="I13" s="224"/>
      <c r="J13" s="224"/>
      <c r="K13" s="224"/>
      <c r="L13" s="224"/>
      <c r="M13" s="224"/>
    </row>
    <row r="14" spans="1:14">
      <c r="A14" s="224" t="s">
        <v>30</v>
      </c>
      <c r="B14" s="224"/>
      <c r="C14" s="224"/>
      <c r="D14" s="224"/>
      <c r="E14" s="224"/>
      <c r="F14" s="224"/>
      <c r="G14" s="224"/>
      <c r="H14" s="224"/>
      <c r="I14" s="224"/>
      <c r="J14" s="224"/>
      <c r="K14" s="224"/>
      <c r="L14" s="224"/>
      <c r="M14" s="224"/>
    </row>
    <row r="15" spans="1:14">
      <c r="A15" s="224" t="s">
        <v>31</v>
      </c>
      <c r="B15" s="224"/>
      <c r="C15" s="224"/>
      <c r="D15" s="224"/>
      <c r="E15" s="224"/>
      <c r="F15" s="224"/>
      <c r="G15" s="224"/>
      <c r="H15" s="224"/>
      <c r="I15" s="224"/>
      <c r="J15" s="224"/>
      <c r="K15" s="224"/>
      <c r="L15" s="224"/>
      <c r="M15" s="224"/>
    </row>
  </sheetData>
  <mergeCells count="12">
    <mergeCell ref="A10:M10"/>
    <mergeCell ref="A15:M15"/>
    <mergeCell ref="A13:M13"/>
    <mergeCell ref="A11:M11"/>
    <mergeCell ref="A14:M14"/>
    <mergeCell ref="A12:M12"/>
    <mergeCell ref="A9:M9"/>
    <mergeCell ref="K1:L1"/>
    <mergeCell ref="A1:J1"/>
    <mergeCell ref="A7:H7"/>
    <mergeCell ref="A2:M2"/>
    <mergeCell ref="A8:M8"/>
  </mergeCells>
  <pageMargins left="0.39370078740157477" right="0.32637795275590553" top="0.69330708661417328" bottom="0.73503937007874021" header="0.3980314960629921" footer="0.43976377952755907"/>
  <pageSetup paperSize="9" fitToWidth="0" fitToHeight="0" pageOrder="overThenDown"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81"/>
  <sheetViews>
    <sheetView zoomScaleNormal="100" zoomScaleSheetLayoutView="80" zoomScalePageLayoutView="80" workbookViewId="0">
      <selection activeCell="B3" sqref="B3"/>
    </sheetView>
  </sheetViews>
  <sheetFormatPr defaultRowHeight="12.75" customHeight="1"/>
  <cols>
    <col min="1" max="1" width="3.625" style="38" customWidth="1"/>
    <col min="2" max="2" width="42" style="38" customWidth="1"/>
    <col min="3" max="3" width="10.625" style="38" customWidth="1"/>
    <col min="4" max="4" width="8" style="38" customWidth="1"/>
    <col min="5" max="5" width="10.875" style="68" customWidth="1"/>
    <col min="6" max="7" width="5.375" style="68" customWidth="1"/>
    <col min="8" max="8" width="6.75" style="68" customWidth="1"/>
    <col min="9" max="9" width="10.5" style="68" customWidth="1"/>
    <col min="10" max="10" width="3.5" style="68" customWidth="1"/>
    <col min="11" max="11" width="9.25" style="68" customWidth="1"/>
    <col min="12" max="12" width="6" style="68" customWidth="1"/>
    <col min="13" max="13" width="9.875" style="68" customWidth="1"/>
    <col min="14" max="1024" width="8.25" style="38" customWidth="1"/>
    <col min="1025" max="16384" width="9" style="38"/>
  </cols>
  <sheetData>
    <row r="1" spans="1:14" ht="21.75" customHeight="1">
      <c r="A1" s="319" t="s">
        <v>0</v>
      </c>
      <c r="B1" s="319"/>
      <c r="C1" s="319"/>
      <c r="D1" s="319"/>
      <c r="E1" s="319"/>
      <c r="F1" s="319"/>
      <c r="G1" s="319"/>
      <c r="H1" s="319"/>
      <c r="I1" s="319"/>
      <c r="J1" s="319"/>
      <c r="K1" s="215" t="s">
        <v>632</v>
      </c>
      <c r="L1" s="215"/>
      <c r="M1" s="68" t="s">
        <v>1</v>
      </c>
    </row>
    <row r="2" spans="1:14" ht="15.6" customHeight="1">
      <c r="A2" s="320" t="s">
        <v>699</v>
      </c>
      <c r="B2" s="320"/>
      <c r="C2" s="320"/>
      <c r="D2" s="320"/>
      <c r="E2" s="320"/>
      <c r="F2" s="320"/>
      <c r="G2" s="320"/>
      <c r="H2" s="320"/>
      <c r="I2" s="320"/>
      <c r="J2" s="320"/>
      <c r="K2" s="320"/>
      <c r="L2" s="320"/>
      <c r="M2" s="320"/>
    </row>
    <row r="3" spans="1:14" ht="25.5">
      <c r="A3" s="8" t="s">
        <v>49</v>
      </c>
      <c r="B3" s="8" t="s">
        <v>3</v>
      </c>
      <c r="C3" s="8" t="s">
        <v>4</v>
      </c>
      <c r="D3" s="8" t="s">
        <v>5</v>
      </c>
      <c r="E3" s="66" t="s">
        <v>6</v>
      </c>
      <c r="F3" s="66" t="s">
        <v>7</v>
      </c>
      <c r="G3" s="66" t="s">
        <v>542</v>
      </c>
      <c r="H3" s="66" t="s">
        <v>9</v>
      </c>
      <c r="I3" s="66" t="s">
        <v>10</v>
      </c>
      <c r="J3" s="66" t="s">
        <v>631</v>
      </c>
      <c r="K3" s="66" t="s">
        <v>11</v>
      </c>
      <c r="L3" s="66" t="s">
        <v>12</v>
      </c>
      <c r="M3" s="66" t="s">
        <v>13</v>
      </c>
      <c r="N3" s="139"/>
    </row>
    <row r="4" spans="1:14" ht="22.5">
      <c r="A4" s="42" t="s">
        <v>14</v>
      </c>
      <c r="B4" s="40" t="s">
        <v>394</v>
      </c>
      <c r="C4" s="1"/>
      <c r="D4" s="1" t="s">
        <v>235</v>
      </c>
      <c r="E4" s="64" t="s">
        <v>395</v>
      </c>
      <c r="F4" s="74">
        <v>500</v>
      </c>
      <c r="G4" s="74" t="s">
        <v>135</v>
      </c>
      <c r="H4" s="167"/>
      <c r="I4" s="167">
        <f>H4*F4</f>
        <v>0</v>
      </c>
      <c r="J4" s="72"/>
      <c r="K4" s="167">
        <f>I4*J4</f>
        <v>0</v>
      </c>
      <c r="L4" s="167">
        <f t="shared" ref="L4:L34" si="0">M4/F4</f>
        <v>0</v>
      </c>
      <c r="M4" s="167">
        <f t="shared" ref="M4:M34" si="1">I4+K4</f>
        <v>0</v>
      </c>
    </row>
    <row r="5" spans="1:14" ht="25.5">
      <c r="A5" s="42" t="s">
        <v>19</v>
      </c>
      <c r="B5" s="43" t="s">
        <v>396</v>
      </c>
      <c r="C5" s="1"/>
      <c r="D5" s="1" t="s">
        <v>397</v>
      </c>
      <c r="E5" s="64" t="s">
        <v>398</v>
      </c>
      <c r="F5" s="70">
        <v>5000</v>
      </c>
      <c r="G5" s="64" t="s">
        <v>399</v>
      </c>
      <c r="H5" s="167"/>
      <c r="I5" s="167">
        <f t="shared" ref="I5:I15" si="2">H5*F5</f>
        <v>0</v>
      </c>
      <c r="J5" s="72"/>
      <c r="K5" s="167">
        <f t="shared" ref="K5:K15" si="3">I5*J5</f>
        <v>0</v>
      </c>
      <c r="L5" s="167">
        <f t="shared" ref="L5:L15" si="4">M5/F5</f>
        <v>0</v>
      </c>
      <c r="M5" s="167">
        <f t="shared" ref="M5:M15" si="5">I5+K5</f>
        <v>0</v>
      </c>
    </row>
    <row r="6" spans="1:14" ht="51">
      <c r="A6" s="42" t="s">
        <v>21</v>
      </c>
      <c r="B6" s="43" t="s">
        <v>400</v>
      </c>
      <c r="C6" s="1"/>
      <c r="D6" s="1" t="s">
        <v>133</v>
      </c>
      <c r="E6" s="64" t="s">
        <v>401</v>
      </c>
      <c r="F6" s="70">
        <v>150</v>
      </c>
      <c r="G6" s="74" t="s">
        <v>35</v>
      </c>
      <c r="H6" s="167"/>
      <c r="I6" s="167">
        <f t="shared" si="2"/>
        <v>0</v>
      </c>
      <c r="J6" s="72"/>
      <c r="K6" s="167">
        <f t="shared" si="3"/>
        <v>0</v>
      </c>
      <c r="L6" s="167">
        <f t="shared" si="4"/>
        <v>0</v>
      </c>
      <c r="M6" s="167">
        <f t="shared" si="5"/>
        <v>0</v>
      </c>
    </row>
    <row r="7" spans="1:14" ht="25.5">
      <c r="A7" s="42" t="s">
        <v>38</v>
      </c>
      <c r="B7" s="40" t="s">
        <v>402</v>
      </c>
      <c r="C7" s="1"/>
      <c r="D7" s="1" t="s">
        <v>133</v>
      </c>
      <c r="E7" s="64" t="s">
        <v>403</v>
      </c>
      <c r="F7" s="70">
        <v>300</v>
      </c>
      <c r="G7" s="74" t="s">
        <v>35</v>
      </c>
      <c r="H7" s="167"/>
      <c r="I7" s="167">
        <f t="shared" si="2"/>
        <v>0</v>
      </c>
      <c r="J7" s="72"/>
      <c r="K7" s="167">
        <f t="shared" si="3"/>
        <v>0</v>
      </c>
      <c r="L7" s="167">
        <f t="shared" si="4"/>
        <v>0</v>
      </c>
      <c r="M7" s="167">
        <f t="shared" si="5"/>
        <v>0</v>
      </c>
    </row>
    <row r="8" spans="1:14" ht="25.5">
      <c r="A8" s="39" t="s">
        <v>40</v>
      </c>
      <c r="B8" s="40" t="s">
        <v>404</v>
      </c>
      <c r="C8" s="1"/>
      <c r="D8" s="1" t="s">
        <v>133</v>
      </c>
      <c r="E8" s="64" t="s">
        <v>405</v>
      </c>
      <c r="F8" s="70">
        <v>200</v>
      </c>
      <c r="G8" s="74" t="s">
        <v>35</v>
      </c>
      <c r="H8" s="167"/>
      <c r="I8" s="167">
        <f t="shared" si="2"/>
        <v>0</v>
      </c>
      <c r="J8" s="72"/>
      <c r="K8" s="167">
        <f t="shared" si="3"/>
        <v>0</v>
      </c>
      <c r="L8" s="167">
        <f t="shared" si="4"/>
        <v>0</v>
      </c>
      <c r="M8" s="167">
        <f t="shared" si="5"/>
        <v>0</v>
      </c>
    </row>
    <row r="9" spans="1:14" ht="25.5">
      <c r="A9" s="42" t="s">
        <v>41</v>
      </c>
      <c r="B9" s="40" t="s">
        <v>406</v>
      </c>
      <c r="C9" s="1"/>
      <c r="D9" s="1" t="s">
        <v>133</v>
      </c>
      <c r="E9" s="64" t="s">
        <v>407</v>
      </c>
      <c r="F9" s="70">
        <v>1000</v>
      </c>
      <c r="G9" s="74" t="s">
        <v>81</v>
      </c>
      <c r="H9" s="167"/>
      <c r="I9" s="167">
        <f t="shared" si="2"/>
        <v>0</v>
      </c>
      <c r="J9" s="72"/>
      <c r="K9" s="167">
        <f t="shared" si="3"/>
        <v>0</v>
      </c>
      <c r="L9" s="167">
        <f t="shared" si="4"/>
        <v>0</v>
      </c>
      <c r="M9" s="167">
        <f t="shared" si="5"/>
        <v>0</v>
      </c>
    </row>
    <row r="10" spans="1:14" ht="25.5">
      <c r="A10" s="39" t="s">
        <v>44</v>
      </c>
      <c r="B10" s="40" t="s">
        <v>408</v>
      </c>
      <c r="C10" s="1"/>
      <c r="D10" s="1" t="s">
        <v>133</v>
      </c>
      <c r="E10" s="64" t="s">
        <v>409</v>
      </c>
      <c r="F10" s="74">
        <v>85</v>
      </c>
      <c r="G10" s="74" t="s">
        <v>35</v>
      </c>
      <c r="H10" s="167"/>
      <c r="I10" s="167">
        <f t="shared" si="2"/>
        <v>0</v>
      </c>
      <c r="J10" s="72"/>
      <c r="K10" s="167">
        <f t="shared" si="3"/>
        <v>0</v>
      </c>
      <c r="L10" s="167">
        <f t="shared" si="4"/>
        <v>0</v>
      </c>
      <c r="M10" s="167">
        <f t="shared" si="5"/>
        <v>0</v>
      </c>
    </row>
    <row r="11" spans="1:14" ht="38.25">
      <c r="A11" s="39" t="s">
        <v>65</v>
      </c>
      <c r="B11" s="40" t="s">
        <v>410</v>
      </c>
      <c r="C11" s="1"/>
      <c r="D11" s="1" t="s">
        <v>133</v>
      </c>
      <c r="E11" s="64" t="s">
        <v>684</v>
      </c>
      <c r="F11" s="74">
        <v>100</v>
      </c>
      <c r="G11" s="74" t="s">
        <v>411</v>
      </c>
      <c r="H11" s="167"/>
      <c r="I11" s="167">
        <f t="shared" si="2"/>
        <v>0</v>
      </c>
      <c r="J11" s="72"/>
      <c r="K11" s="167">
        <f t="shared" si="3"/>
        <v>0</v>
      </c>
      <c r="L11" s="167">
        <f t="shared" si="4"/>
        <v>0</v>
      </c>
      <c r="M11" s="167">
        <f t="shared" si="5"/>
        <v>0</v>
      </c>
    </row>
    <row r="12" spans="1:14" ht="31.5" customHeight="1">
      <c r="A12" s="39" t="s">
        <v>69</v>
      </c>
      <c r="B12" s="43" t="s">
        <v>697</v>
      </c>
      <c r="C12" s="140"/>
      <c r="D12" s="1" t="s">
        <v>133</v>
      </c>
      <c r="E12" s="64" t="s">
        <v>412</v>
      </c>
      <c r="F12" s="70">
        <v>100</v>
      </c>
      <c r="G12" s="74" t="s">
        <v>35</v>
      </c>
      <c r="H12" s="167"/>
      <c r="I12" s="167">
        <f t="shared" si="2"/>
        <v>0</v>
      </c>
      <c r="J12" s="72"/>
      <c r="K12" s="167">
        <f t="shared" si="3"/>
        <v>0</v>
      </c>
      <c r="L12" s="167">
        <f t="shared" si="4"/>
        <v>0</v>
      </c>
      <c r="M12" s="167">
        <f t="shared" si="5"/>
        <v>0</v>
      </c>
    </row>
    <row r="13" spans="1:14" ht="25.5">
      <c r="A13" s="146" t="s">
        <v>72</v>
      </c>
      <c r="B13" s="131" t="s">
        <v>413</v>
      </c>
      <c r="C13" s="141"/>
      <c r="D13" s="148" t="s">
        <v>133</v>
      </c>
      <c r="E13" s="105" t="s">
        <v>414</v>
      </c>
      <c r="F13" s="116">
        <v>600</v>
      </c>
      <c r="G13" s="112" t="s">
        <v>35</v>
      </c>
      <c r="H13" s="113"/>
      <c r="I13" s="167">
        <f t="shared" si="2"/>
        <v>0</v>
      </c>
      <c r="J13" s="115"/>
      <c r="K13" s="167">
        <f t="shared" si="3"/>
        <v>0</v>
      </c>
      <c r="L13" s="167">
        <f t="shared" si="4"/>
        <v>0</v>
      </c>
      <c r="M13" s="167">
        <f t="shared" si="5"/>
        <v>0</v>
      </c>
    </row>
    <row r="14" spans="1:14" ht="51" customHeight="1">
      <c r="A14" s="181" t="s">
        <v>74</v>
      </c>
      <c r="B14" s="182" t="s">
        <v>415</v>
      </c>
      <c r="C14" s="183"/>
      <c r="D14" s="184" t="s">
        <v>133</v>
      </c>
      <c r="E14" s="185" t="s">
        <v>416</v>
      </c>
      <c r="F14" s="186">
        <v>50</v>
      </c>
      <c r="G14" s="107" t="s">
        <v>411</v>
      </c>
      <c r="H14" s="187"/>
      <c r="I14" s="113">
        <f t="shared" si="2"/>
        <v>0</v>
      </c>
      <c r="J14" s="188"/>
      <c r="K14" s="113">
        <f t="shared" si="3"/>
        <v>0</v>
      </c>
      <c r="L14" s="113">
        <f t="shared" si="4"/>
        <v>0</v>
      </c>
      <c r="M14" s="113">
        <f t="shared" si="5"/>
        <v>0</v>
      </c>
    </row>
    <row r="15" spans="1:14" ht="25.5">
      <c r="A15" s="143" t="s">
        <v>76</v>
      </c>
      <c r="B15" s="133" t="s">
        <v>417</v>
      </c>
      <c r="C15" s="144"/>
      <c r="D15" s="144" t="s">
        <v>418</v>
      </c>
      <c r="E15" s="124" t="s">
        <v>419</v>
      </c>
      <c r="F15" s="119">
        <v>100</v>
      </c>
      <c r="G15" s="106" t="s">
        <v>411</v>
      </c>
      <c r="H15" s="120"/>
      <c r="I15" s="120">
        <f t="shared" si="2"/>
        <v>0</v>
      </c>
      <c r="J15" s="121"/>
      <c r="K15" s="120">
        <f t="shared" si="3"/>
        <v>0</v>
      </c>
      <c r="L15" s="120">
        <f t="shared" si="4"/>
        <v>0</v>
      </c>
      <c r="M15" s="120">
        <f t="shared" si="5"/>
        <v>0</v>
      </c>
    </row>
    <row r="16" spans="1:14" ht="211.5" customHeight="1">
      <c r="A16" s="314" t="s">
        <v>78</v>
      </c>
      <c r="B16" s="316" t="s">
        <v>698</v>
      </c>
      <c r="C16" s="261"/>
      <c r="D16" s="261" t="s">
        <v>420</v>
      </c>
      <c r="E16" s="317"/>
      <c r="F16" s="266">
        <v>200</v>
      </c>
      <c r="G16" s="266" t="s">
        <v>160</v>
      </c>
      <c r="H16" s="267"/>
      <c r="I16" s="267">
        <f t="shared" ref="I16:I34" si="6">H16*F16</f>
        <v>0</v>
      </c>
      <c r="J16" s="285"/>
      <c r="K16" s="267">
        <f>I16*J16</f>
        <v>0</v>
      </c>
      <c r="L16" s="267">
        <f t="shared" si="0"/>
        <v>0</v>
      </c>
      <c r="M16" s="267">
        <f t="shared" si="1"/>
        <v>0</v>
      </c>
    </row>
    <row r="17" spans="1:13" ht="358.5" customHeight="1">
      <c r="A17" s="314"/>
      <c r="B17" s="316"/>
      <c r="C17" s="261"/>
      <c r="D17" s="261"/>
      <c r="E17" s="317"/>
      <c r="F17" s="266"/>
      <c r="G17" s="266"/>
      <c r="H17" s="267"/>
      <c r="I17" s="267"/>
      <c r="J17" s="285"/>
      <c r="K17" s="267"/>
      <c r="L17" s="267"/>
      <c r="M17" s="267"/>
    </row>
    <row r="18" spans="1:13" ht="102" customHeight="1">
      <c r="A18" s="315"/>
      <c r="B18" s="316"/>
      <c r="C18" s="261"/>
      <c r="D18" s="261"/>
      <c r="E18" s="317"/>
      <c r="F18" s="266"/>
      <c r="G18" s="266"/>
      <c r="H18" s="267"/>
      <c r="I18" s="267"/>
      <c r="J18" s="285"/>
      <c r="K18" s="267"/>
      <c r="L18" s="267"/>
      <c r="M18" s="267"/>
    </row>
    <row r="19" spans="1:13" ht="22.5">
      <c r="A19" s="145" t="s">
        <v>82</v>
      </c>
      <c r="B19" s="136" t="s">
        <v>421</v>
      </c>
      <c r="C19" s="142"/>
      <c r="D19" s="142" t="s">
        <v>422</v>
      </c>
      <c r="E19" s="117" t="s">
        <v>423</v>
      </c>
      <c r="F19" s="135">
        <v>50</v>
      </c>
      <c r="G19" s="106" t="s">
        <v>56</v>
      </c>
      <c r="H19" s="120"/>
      <c r="I19" s="120">
        <f t="shared" si="6"/>
        <v>0</v>
      </c>
      <c r="J19" s="121"/>
      <c r="K19" s="120">
        <f>I19*J19</f>
        <v>0</v>
      </c>
      <c r="L19" s="120">
        <f t="shared" si="0"/>
        <v>0</v>
      </c>
      <c r="M19" s="120">
        <f t="shared" si="1"/>
        <v>0</v>
      </c>
    </row>
    <row r="20" spans="1:13" ht="33.75">
      <c r="A20" s="147" t="s">
        <v>84</v>
      </c>
      <c r="B20" s="137" t="s">
        <v>424</v>
      </c>
      <c r="C20" s="149"/>
      <c r="D20" s="149" t="s">
        <v>301</v>
      </c>
      <c r="E20" s="130" t="s">
        <v>302</v>
      </c>
      <c r="F20" s="114">
        <v>100</v>
      </c>
      <c r="G20" s="114" t="s">
        <v>56</v>
      </c>
      <c r="H20" s="122"/>
      <c r="I20" s="120">
        <f t="shared" si="6"/>
        <v>0</v>
      </c>
      <c r="J20" s="123"/>
      <c r="K20" s="120">
        <f t="shared" ref="K20:K21" si="7">I20*J20</f>
        <v>0</v>
      </c>
      <c r="L20" s="120">
        <f t="shared" ref="L20:L21" si="8">M20/F20</f>
        <v>0</v>
      </c>
      <c r="M20" s="120">
        <f t="shared" ref="M20:M21" si="9">I20+K20</f>
        <v>0</v>
      </c>
    </row>
    <row r="21" spans="1:13" ht="25.5">
      <c r="A21" s="39" t="s">
        <v>86</v>
      </c>
      <c r="B21" s="138" t="s">
        <v>425</v>
      </c>
      <c r="C21" s="1"/>
      <c r="D21" s="140" t="s">
        <v>426</v>
      </c>
      <c r="E21" s="30" t="s">
        <v>427</v>
      </c>
      <c r="F21" s="91">
        <v>50</v>
      </c>
      <c r="G21" s="74" t="s">
        <v>56</v>
      </c>
      <c r="H21" s="167"/>
      <c r="I21" s="120">
        <f t="shared" si="6"/>
        <v>0</v>
      </c>
      <c r="J21" s="72"/>
      <c r="K21" s="120">
        <f t="shared" si="7"/>
        <v>0</v>
      </c>
      <c r="L21" s="120">
        <f t="shared" si="8"/>
        <v>0</v>
      </c>
      <c r="M21" s="120">
        <f t="shared" si="9"/>
        <v>0</v>
      </c>
    </row>
    <row r="22" spans="1:13" ht="391.5" customHeight="1">
      <c r="A22" s="322" t="s">
        <v>89</v>
      </c>
      <c r="B22" s="305" t="s">
        <v>696</v>
      </c>
      <c r="C22" s="324"/>
      <c r="D22" s="307" t="s">
        <v>428</v>
      </c>
      <c r="E22" s="326"/>
      <c r="F22" s="328">
        <v>100</v>
      </c>
      <c r="G22" s="330" t="s">
        <v>160</v>
      </c>
      <c r="H22" s="301"/>
      <c r="I22" s="301">
        <f t="shared" si="6"/>
        <v>0</v>
      </c>
      <c r="J22" s="299"/>
      <c r="K22" s="301">
        <f>I22*J22</f>
        <v>0</v>
      </c>
      <c r="L22" s="301">
        <f t="shared" si="0"/>
        <v>0</v>
      </c>
      <c r="M22" s="301">
        <f t="shared" si="1"/>
        <v>0</v>
      </c>
    </row>
    <row r="23" spans="1:13" ht="186.75" customHeight="1">
      <c r="A23" s="323"/>
      <c r="B23" s="274"/>
      <c r="C23" s="325"/>
      <c r="D23" s="276"/>
      <c r="E23" s="327"/>
      <c r="F23" s="329"/>
      <c r="G23" s="331"/>
      <c r="H23" s="302"/>
      <c r="I23" s="302"/>
      <c r="J23" s="300"/>
      <c r="K23" s="302"/>
      <c r="L23" s="302"/>
      <c r="M23" s="302"/>
    </row>
    <row r="24" spans="1:13">
      <c r="A24" s="39" t="s">
        <v>91</v>
      </c>
      <c r="B24" s="138" t="s">
        <v>429</v>
      </c>
      <c r="C24" s="1"/>
      <c r="D24" s="140" t="s">
        <v>133</v>
      </c>
      <c r="E24" s="30" t="s">
        <v>430</v>
      </c>
      <c r="F24" s="91">
        <v>100</v>
      </c>
      <c r="G24" s="74" t="s">
        <v>135</v>
      </c>
      <c r="H24" s="167"/>
      <c r="I24" s="167">
        <f t="shared" si="6"/>
        <v>0</v>
      </c>
      <c r="J24" s="72"/>
      <c r="K24" s="167">
        <f>I24*J24</f>
        <v>0</v>
      </c>
      <c r="L24" s="167">
        <f t="shared" si="0"/>
        <v>0</v>
      </c>
      <c r="M24" s="167">
        <f t="shared" si="1"/>
        <v>0</v>
      </c>
    </row>
    <row r="25" spans="1:13" ht="383.25" customHeight="1">
      <c r="A25" s="303" t="s">
        <v>93</v>
      </c>
      <c r="B25" s="305" t="s">
        <v>685</v>
      </c>
      <c r="C25" s="303"/>
      <c r="D25" s="307" t="s">
        <v>431</v>
      </c>
      <c r="E25" s="309"/>
      <c r="F25" s="293">
        <v>100</v>
      </c>
      <c r="G25" s="295" t="s">
        <v>160</v>
      </c>
      <c r="H25" s="297"/>
      <c r="I25" s="297">
        <f t="shared" si="6"/>
        <v>0</v>
      </c>
      <c r="J25" s="311"/>
      <c r="K25" s="297">
        <f>I25*J25</f>
        <v>0</v>
      </c>
      <c r="L25" s="297">
        <f t="shared" si="0"/>
        <v>0</v>
      </c>
      <c r="M25" s="297">
        <f t="shared" si="1"/>
        <v>0</v>
      </c>
    </row>
    <row r="26" spans="1:13" ht="218.25" customHeight="1">
      <c r="A26" s="304"/>
      <c r="B26" s="306"/>
      <c r="C26" s="304"/>
      <c r="D26" s="308"/>
      <c r="E26" s="310"/>
      <c r="F26" s="294"/>
      <c r="G26" s="296"/>
      <c r="H26" s="298"/>
      <c r="I26" s="298"/>
      <c r="J26" s="312"/>
      <c r="K26" s="298"/>
      <c r="L26" s="298"/>
      <c r="M26" s="298"/>
    </row>
    <row r="27" spans="1:13" ht="358.5" customHeight="1">
      <c r="A27" s="287" t="s">
        <v>96</v>
      </c>
      <c r="B27" s="288" t="s">
        <v>693</v>
      </c>
      <c r="C27" s="287"/>
      <c r="D27" s="289" t="s">
        <v>432</v>
      </c>
      <c r="E27" s="290"/>
      <c r="F27" s="291">
        <v>50</v>
      </c>
      <c r="G27" s="292" t="s">
        <v>160</v>
      </c>
      <c r="H27" s="268"/>
      <c r="I27" s="268">
        <f t="shared" si="6"/>
        <v>0</v>
      </c>
      <c r="J27" s="270"/>
      <c r="K27" s="268">
        <f t="shared" ref="K27" si="10">I27*0.08</f>
        <v>0</v>
      </c>
      <c r="L27" s="268">
        <f t="shared" si="0"/>
        <v>0</v>
      </c>
      <c r="M27" s="268">
        <f t="shared" si="1"/>
        <v>0</v>
      </c>
    </row>
    <row r="28" spans="1:13" ht="171.75" customHeight="1">
      <c r="A28" s="272"/>
      <c r="B28" s="274"/>
      <c r="C28" s="272"/>
      <c r="D28" s="276"/>
      <c r="E28" s="278"/>
      <c r="F28" s="280"/>
      <c r="G28" s="282"/>
      <c r="H28" s="269"/>
      <c r="I28" s="269"/>
      <c r="J28" s="271"/>
      <c r="K28" s="269"/>
      <c r="L28" s="269"/>
      <c r="M28" s="269"/>
    </row>
    <row r="29" spans="1:13" ht="406.5" customHeight="1">
      <c r="A29" s="144" t="s">
        <v>98</v>
      </c>
      <c r="B29" s="132" t="s">
        <v>694</v>
      </c>
      <c r="C29" s="144"/>
      <c r="D29" s="142" t="s">
        <v>433</v>
      </c>
      <c r="E29" s="117"/>
      <c r="F29" s="189">
        <v>48</v>
      </c>
      <c r="G29" s="125" t="s">
        <v>160</v>
      </c>
      <c r="H29" s="126"/>
      <c r="I29" s="126">
        <f t="shared" si="6"/>
        <v>0</v>
      </c>
      <c r="J29" s="127"/>
      <c r="K29" s="126">
        <f>I29*J29</f>
        <v>0</v>
      </c>
      <c r="L29" s="126">
        <f t="shared" si="0"/>
        <v>0</v>
      </c>
      <c r="M29" s="126">
        <f t="shared" si="1"/>
        <v>0</v>
      </c>
    </row>
    <row r="30" spans="1:13" ht="263.25" customHeight="1">
      <c r="A30" s="261" t="s">
        <v>102</v>
      </c>
      <c r="B30" s="262" t="s">
        <v>701</v>
      </c>
      <c r="C30" s="261"/>
      <c r="D30" s="263" t="s">
        <v>434</v>
      </c>
      <c r="E30" s="264"/>
      <c r="F30" s="265">
        <v>50</v>
      </c>
      <c r="G30" s="266" t="s">
        <v>160</v>
      </c>
      <c r="H30" s="267"/>
      <c r="I30" s="267">
        <f t="shared" si="6"/>
        <v>0</v>
      </c>
      <c r="J30" s="285"/>
      <c r="K30" s="267">
        <f>I30*J30</f>
        <v>0</v>
      </c>
      <c r="L30" s="267">
        <f t="shared" si="0"/>
        <v>0</v>
      </c>
      <c r="M30" s="267">
        <f t="shared" si="1"/>
        <v>0</v>
      </c>
    </row>
    <row r="31" spans="1:13" ht="145.5" customHeight="1">
      <c r="A31" s="261"/>
      <c r="B31" s="262"/>
      <c r="C31" s="261"/>
      <c r="D31" s="263"/>
      <c r="E31" s="264"/>
      <c r="F31" s="265"/>
      <c r="G31" s="266"/>
      <c r="H31" s="267"/>
      <c r="I31" s="267"/>
      <c r="J31" s="285"/>
      <c r="K31" s="267"/>
      <c r="L31" s="267"/>
      <c r="M31" s="267"/>
    </row>
    <row r="32" spans="1:13" ht="157.5" customHeight="1">
      <c r="A32" s="272" t="s">
        <v>104</v>
      </c>
      <c r="B32" s="274" t="s">
        <v>695</v>
      </c>
      <c r="C32" s="272"/>
      <c r="D32" s="276" t="s">
        <v>159</v>
      </c>
      <c r="E32" s="278"/>
      <c r="F32" s="280">
        <v>200</v>
      </c>
      <c r="G32" s="282" t="s">
        <v>160</v>
      </c>
      <c r="H32" s="269"/>
      <c r="I32" s="269">
        <f t="shared" si="6"/>
        <v>0</v>
      </c>
      <c r="J32" s="271"/>
      <c r="K32" s="269">
        <f>I32*J32</f>
        <v>0</v>
      </c>
      <c r="L32" s="269">
        <f t="shared" si="0"/>
        <v>0</v>
      </c>
      <c r="M32" s="269">
        <f t="shared" si="1"/>
        <v>0</v>
      </c>
    </row>
    <row r="33" spans="1:14" ht="221.25" customHeight="1">
      <c r="A33" s="273"/>
      <c r="B33" s="275"/>
      <c r="C33" s="273"/>
      <c r="D33" s="277"/>
      <c r="E33" s="279"/>
      <c r="F33" s="281"/>
      <c r="G33" s="283"/>
      <c r="H33" s="284"/>
      <c r="I33" s="284"/>
      <c r="J33" s="286"/>
      <c r="K33" s="284"/>
      <c r="L33" s="284"/>
      <c r="M33" s="284"/>
    </row>
    <row r="34" spans="1:14" ht="173.25" customHeight="1">
      <c r="A34" s="39" t="s">
        <v>107</v>
      </c>
      <c r="B34" s="9" t="s">
        <v>435</v>
      </c>
      <c r="C34" s="41"/>
      <c r="D34" s="41" t="s">
        <v>436</v>
      </c>
      <c r="E34" s="74"/>
      <c r="F34" s="91">
        <v>20</v>
      </c>
      <c r="G34" s="74" t="s">
        <v>135</v>
      </c>
      <c r="H34" s="167"/>
      <c r="I34" s="167">
        <f t="shared" si="6"/>
        <v>0</v>
      </c>
      <c r="J34" s="72"/>
      <c r="K34" s="167">
        <f>I34*J34</f>
        <v>0</v>
      </c>
      <c r="L34" s="167">
        <f t="shared" si="0"/>
        <v>0</v>
      </c>
      <c r="M34" s="167">
        <f t="shared" si="1"/>
        <v>0</v>
      </c>
    </row>
    <row r="35" spans="1:14" ht="25.9" customHeight="1">
      <c r="A35" s="258" t="s">
        <v>23</v>
      </c>
      <c r="B35" s="259"/>
      <c r="C35" s="259"/>
      <c r="D35" s="259"/>
      <c r="E35" s="259"/>
      <c r="F35" s="259"/>
      <c r="G35" s="259"/>
      <c r="H35" s="260"/>
      <c r="I35" s="169">
        <f>SUM(I4:I34)</f>
        <v>0</v>
      </c>
      <c r="J35" s="169"/>
      <c r="K35" s="169">
        <f>SUM(K4:K34)</f>
        <v>0</v>
      </c>
      <c r="L35" s="169"/>
      <c r="M35" s="169">
        <f>SUM(M4:M34)</f>
        <v>0</v>
      </c>
      <c r="N35" s="180"/>
    </row>
    <row r="36" spans="1:14" ht="20.65" customHeight="1">
      <c r="A36" s="321" t="s">
        <v>24</v>
      </c>
      <c r="B36" s="321"/>
      <c r="C36" s="321"/>
      <c r="D36" s="321"/>
      <c r="E36" s="321"/>
      <c r="F36" s="321"/>
      <c r="G36" s="321"/>
      <c r="H36" s="321"/>
      <c r="I36" s="321"/>
      <c r="J36" s="321"/>
      <c r="K36" s="321"/>
      <c r="L36" s="321"/>
      <c r="M36" s="321"/>
    </row>
    <row r="37" spans="1:14" ht="12.75" customHeight="1">
      <c r="A37" s="318" t="s">
        <v>437</v>
      </c>
      <c r="B37" s="318"/>
      <c r="C37" s="318"/>
      <c r="D37" s="318"/>
      <c r="E37" s="318"/>
      <c r="F37" s="318"/>
      <c r="G37" s="318"/>
      <c r="H37" s="318"/>
      <c r="I37" s="318"/>
      <c r="J37" s="318"/>
      <c r="K37" s="318"/>
      <c r="L37" s="318"/>
      <c r="M37" s="318"/>
    </row>
    <row r="38" spans="1:14" ht="12.75" customHeight="1">
      <c r="A38" s="313" t="s">
        <v>686</v>
      </c>
      <c r="B38" s="313"/>
      <c r="C38" s="313"/>
      <c r="D38" s="313"/>
      <c r="E38" s="313"/>
      <c r="F38" s="313"/>
      <c r="G38" s="313"/>
      <c r="H38" s="313"/>
      <c r="I38" s="313"/>
      <c r="J38" s="313"/>
      <c r="K38" s="313"/>
      <c r="L38" s="313"/>
      <c r="M38" s="313"/>
    </row>
    <row r="39" spans="1:14" ht="12.75" customHeight="1">
      <c r="A39" s="318" t="s">
        <v>438</v>
      </c>
      <c r="B39" s="318"/>
      <c r="C39" s="318"/>
      <c r="D39" s="318"/>
      <c r="E39" s="318"/>
      <c r="F39" s="318"/>
      <c r="G39" s="318"/>
      <c r="H39" s="318"/>
      <c r="I39" s="318"/>
      <c r="J39" s="318"/>
      <c r="K39" s="318"/>
      <c r="L39" s="318"/>
      <c r="M39" s="318"/>
    </row>
    <row r="40" spans="1:14" ht="26.25" customHeight="1">
      <c r="A40" s="313" t="s">
        <v>687</v>
      </c>
      <c r="B40" s="313"/>
      <c r="C40" s="313"/>
      <c r="D40" s="313"/>
      <c r="E40" s="313"/>
      <c r="F40" s="313"/>
      <c r="G40" s="313"/>
      <c r="H40" s="313"/>
      <c r="I40" s="313"/>
      <c r="J40" s="313"/>
      <c r="K40" s="313"/>
      <c r="L40" s="313"/>
      <c r="M40" s="313"/>
    </row>
    <row r="41" spans="1:14" ht="12.75" customHeight="1">
      <c r="A41" s="313" t="s">
        <v>439</v>
      </c>
      <c r="B41" s="313"/>
      <c r="C41" s="313"/>
      <c r="D41" s="313"/>
      <c r="E41" s="313"/>
      <c r="F41" s="313"/>
      <c r="G41" s="313"/>
      <c r="H41" s="313"/>
      <c r="I41" s="313"/>
      <c r="J41" s="313"/>
      <c r="K41" s="313"/>
      <c r="L41" s="313"/>
      <c r="M41" s="313"/>
    </row>
    <row r="42" spans="1:14" ht="12.75" customHeight="1">
      <c r="A42" s="318" t="s">
        <v>440</v>
      </c>
      <c r="B42" s="318"/>
      <c r="C42" s="318"/>
      <c r="D42" s="318"/>
      <c r="E42" s="318"/>
      <c r="F42" s="318"/>
      <c r="G42" s="318"/>
      <c r="H42" s="318"/>
      <c r="I42" s="318"/>
      <c r="J42" s="318"/>
      <c r="K42" s="318"/>
      <c r="L42" s="318"/>
      <c r="M42" s="318"/>
    </row>
    <row r="43" spans="1:14" ht="12.75" customHeight="1">
      <c r="A43" s="313" t="s">
        <v>441</v>
      </c>
      <c r="B43" s="313"/>
      <c r="C43" s="313"/>
      <c r="D43" s="313"/>
      <c r="E43" s="313"/>
      <c r="F43" s="313"/>
      <c r="G43" s="313"/>
      <c r="H43" s="313"/>
      <c r="I43" s="313"/>
      <c r="J43" s="313"/>
      <c r="K43" s="313"/>
      <c r="L43" s="313"/>
      <c r="M43" s="313"/>
    </row>
    <row r="44" spans="1:14" ht="24.75" customHeight="1">
      <c r="A44" s="313" t="s">
        <v>688</v>
      </c>
      <c r="B44" s="313"/>
      <c r="C44" s="313"/>
      <c r="D44" s="313"/>
      <c r="E44" s="313"/>
      <c r="F44" s="313"/>
      <c r="G44" s="313"/>
      <c r="H44" s="313"/>
      <c r="I44" s="313"/>
      <c r="J44" s="313"/>
      <c r="K44" s="313"/>
      <c r="L44" s="313"/>
      <c r="M44" s="313"/>
    </row>
    <row r="45" spans="1:14" ht="12.75" customHeight="1">
      <c r="A45" s="318" t="s">
        <v>442</v>
      </c>
      <c r="B45" s="318"/>
      <c r="C45" s="318"/>
      <c r="D45" s="318"/>
      <c r="E45" s="318"/>
      <c r="F45" s="318"/>
      <c r="G45" s="318"/>
      <c r="H45" s="318"/>
      <c r="I45" s="318"/>
      <c r="J45" s="318"/>
      <c r="K45" s="318"/>
      <c r="L45" s="318"/>
      <c r="M45" s="318"/>
    </row>
    <row r="46" spans="1:14" ht="12.75" customHeight="1">
      <c r="A46" s="313" t="s">
        <v>443</v>
      </c>
      <c r="B46" s="313"/>
      <c r="C46" s="313"/>
      <c r="D46" s="313"/>
      <c r="E46" s="313"/>
      <c r="F46" s="313"/>
      <c r="G46" s="313"/>
      <c r="H46" s="313"/>
      <c r="I46" s="313"/>
      <c r="J46" s="313"/>
      <c r="K46" s="313"/>
      <c r="L46" s="313"/>
      <c r="M46" s="313"/>
    </row>
    <row r="47" spans="1:14" ht="12.75" customHeight="1">
      <c r="A47" s="313" t="s">
        <v>444</v>
      </c>
      <c r="B47" s="313"/>
      <c r="C47" s="313"/>
      <c r="D47" s="313"/>
      <c r="E47" s="313"/>
      <c r="F47" s="313"/>
      <c r="G47" s="313"/>
      <c r="H47" s="313"/>
      <c r="I47" s="313"/>
      <c r="J47" s="313"/>
      <c r="K47" s="313"/>
      <c r="L47" s="313"/>
      <c r="M47" s="313"/>
    </row>
    <row r="48" spans="1:14" ht="12.75" customHeight="1">
      <c r="A48" s="318" t="s">
        <v>445</v>
      </c>
      <c r="B48" s="318"/>
      <c r="C48" s="318"/>
      <c r="D48" s="318"/>
      <c r="E48" s="318"/>
      <c r="F48" s="318"/>
      <c r="G48" s="318"/>
      <c r="H48" s="318"/>
      <c r="I48" s="318"/>
      <c r="J48" s="318"/>
      <c r="K48" s="318"/>
      <c r="L48" s="318"/>
      <c r="M48" s="318"/>
    </row>
    <row r="49" spans="1:13" ht="14.1" customHeight="1">
      <c r="A49" s="313" t="s">
        <v>446</v>
      </c>
      <c r="B49" s="313"/>
      <c r="C49" s="313"/>
      <c r="D49" s="313"/>
      <c r="E49" s="313"/>
      <c r="F49" s="313"/>
      <c r="G49" s="313"/>
      <c r="H49" s="313"/>
      <c r="I49" s="313"/>
      <c r="J49" s="313"/>
      <c r="K49" s="313"/>
      <c r="L49" s="313"/>
      <c r="M49" s="313"/>
    </row>
    <row r="50" spans="1:13" ht="14.1" customHeight="1">
      <c r="A50" s="313" t="s">
        <v>689</v>
      </c>
      <c r="B50" s="313"/>
      <c r="C50" s="313"/>
      <c r="D50" s="313"/>
      <c r="E50" s="313"/>
      <c r="F50" s="313"/>
      <c r="G50" s="313"/>
      <c r="H50" s="313"/>
      <c r="I50" s="313"/>
      <c r="J50" s="313"/>
      <c r="K50" s="313"/>
      <c r="L50" s="313"/>
      <c r="M50" s="313"/>
    </row>
    <row r="51" spans="1:13" ht="14.1" customHeight="1">
      <c r="A51" s="318" t="s">
        <v>447</v>
      </c>
      <c r="B51" s="318"/>
      <c r="C51" s="318"/>
      <c r="D51" s="318"/>
      <c r="E51" s="318"/>
      <c r="F51" s="318"/>
      <c r="G51" s="318"/>
      <c r="H51" s="318"/>
      <c r="I51" s="318"/>
      <c r="J51" s="318"/>
      <c r="K51" s="318"/>
      <c r="L51" s="318"/>
      <c r="M51" s="318"/>
    </row>
    <row r="52" spans="1:13" ht="14.1" customHeight="1">
      <c r="A52" s="313" t="s">
        <v>448</v>
      </c>
      <c r="B52" s="313"/>
      <c r="C52" s="313"/>
      <c r="D52" s="313"/>
      <c r="E52" s="313"/>
      <c r="F52" s="313"/>
      <c r="G52" s="313"/>
      <c r="H52" s="313"/>
      <c r="I52" s="313"/>
      <c r="J52" s="313"/>
      <c r="K52" s="313"/>
      <c r="L52" s="313"/>
      <c r="M52" s="313"/>
    </row>
    <row r="53" spans="1:13" ht="14.1" customHeight="1">
      <c r="A53" s="313" t="s">
        <v>700</v>
      </c>
      <c r="B53" s="313"/>
      <c r="C53" s="313"/>
      <c r="D53" s="313"/>
      <c r="E53" s="313"/>
      <c r="F53" s="313"/>
      <c r="G53" s="313"/>
      <c r="H53" s="313"/>
      <c r="I53" s="313"/>
      <c r="J53" s="313"/>
      <c r="K53" s="313"/>
      <c r="L53" s="313"/>
      <c r="M53" s="313"/>
    </row>
    <row r="54" spans="1:13" ht="28.5" customHeight="1">
      <c r="A54" s="313" t="s">
        <v>690</v>
      </c>
      <c r="B54" s="313"/>
      <c r="C54" s="313"/>
      <c r="D54" s="313"/>
      <c r="E54" s="313"/>
      <c r="F54" s="313"/>
      <c r="G54" s="313"/>
      <c r="H54" s="313"/>
      <c r="I54" s="313"/>
      <c r="J54" s="313"/>
      <c r="K54" s="313"/>
      <c r="L54" s="313"/>
      <c r="M54" s="313"/>
    </row>
    <row r="55" spans="1:13" ht="28.5" customHeight="1">
      <c r="A55" s="313" t="s">
        <v>691</v>
      </c>
      <c r="B55" s="313"/>
      <c r="C55" s="313"/>
      <c r="D55" s="313"/>
      <c r="E55" s="313"/>
      <c r="F55" s="313"/>
      <c r="G55" s="313"/>
      <c r="H55" s="313"/>
      <c r="I55" s="313"/>
      <c r="J55" s="313"/>
      <c r="K55" s="313"/>
      <c r="L55" s="313"/>
      <c r="M55" s="313"/>
    </row>
    <row r="56" spans="1:13" ht="14.65" customHeight="1">
      <c r="A56" s="313" t="s">
        <v>692</v>
      </c>
      <c r="B56" s="313"/>
      <c r="C56" s="313"/>
      <c r="D56" s="313"/>
      <c r="E56" s="313"/>
      <c r="F56" s="313"/>
      <c r="G56" s="313"/>
      <c r="H56" s="313"/>
      <c r="I56" s="313"/>
      <c r="J56" s="313"/>
      <c r="K56" s="313"/>
      <c r="L56" s="313"/>
      <c r="M56" s="313"/>
    </row>
    <row r="57" spans="1:13" ht="13.35" customHeight="1">
      <c r="A57" s="313" t="s">
        <v>449</v>
      </c>
      <c r="B57" s="313"/>
      <c r="C57" s="313"/>
      <c r="D57" s="313"/>
      <c r="E57" s="313"/>
      <c r="F57" s="313"/>
      <c r="G57" s="313"/>
      <c r="H57" s="313"/>
      <c r="I57" s="313"/>
      <c r="J57" s="313"/>
      <c r="K57" s="313"/>
      <c r="L57" s="313"/>
      <c r="M57" s="313"/>
    </row>
    <row r="58" spans="1:13" ht="12.6" customHeight="1">
      <c r="A58" s="313" t="s">
        <v>450</v>
      </c>
      <c r="B58" s="313"/>
      <c r="C58" s="313"/>
      <c r="D58" s="313"/>
      <c r="E58" s="313"/>
      <c r="F58" s="313"/>
      <c r="G58" s="313"/>
      <c r="H58" s="313"/>
      <c r="I58" s="313"/>
      <c r="J58" s="313"/>
      <c r="K58" s="313"/>
      <c r="L58" s="313"/>
      <c r="M58" s="313"/>
    </row>
    <row r="59" spans="1:13" ht="14.25" customHeight="1">
      <c r="A59" s="134"/>
      <c r="B59" s="134"/>
      <c r="C59" s="134"/>
      <c r="D59" s="134"/>
      <c r="E59" s="36"/>
      <c r="F59" s="36"/>
      <c r="G59" s="36"/>
      <c r="H59" s="36"/>
      <c r="I59" s="36"/>
      <c r="J59" s="36"/>
      <c r="K59" s="36"/>
      <c r="L59" s="36"/>
      <c r="M59" s="36"/>
    </row>
    <row r="60" spans="1:13" ht="14.65" customHeight="1">
      <c r="A60" s="134"/>
      <c r="B60" s="134"/>
      <c r="C60" s="134"/>
      <c r="D60" s="134"/>
      <c r="E60" s="36"/>
      <c r="F60" s="36"/>
      <c r="G60" s="36"/>
      <c r="H60" s="36"/>
      <c r="I60" s="36"/>
      <c r="J60" s="36"/>
      <c r="K60" s="36"/>
      <c r="L60" s="36"/>
      <c r="M60" s="36"/>
    </row>
    <row r="61" spans="1:13" ht="14.65" customHeight="1">
      <c r="A61" s="134"/>
      <c r="B61" s="134"/>
      <c r="C61" s="134"/>
      <c r="D61" s="134"/>
      <c r="E61" s="36"/>
      <c r="F61" s="36"/>
      <c r="G61" s="36"/>
      <c r="H61" s="36"/>
      <c r="I61" s="36"/>
      <c r="J61" s="36"/>
      <c r="K61" s="36"/>
      <c r="L61" s="36"/>
      <c r="M61" s="36"/>
    </row>
    <row r="62" spans="1:13" ht="14.65" customHeight="1">
      <c r="A62" s="134"/>
      <c r="B62" s="134"/>
      <c r="C62" s="134"/>
      <c r="D62" s="134"/>
      <c r="E62" s="36"/>
      <c r="F62" s="36"/>
      <c r="G62" s="36"/>
      <c r="H62" s="36"/>
      <c r="I62" s="36"/>
      <c r="J62" s="36"/>
      <c r="K62" s="36"/>
      <c r="L62" s="36"/>
      <c r="M62" s="36"/>
    </row>
    <row r="63" spans="1:13" ht="14.65" customHeight="1">
      <c r="A63" s="134"/>
      <c r="B63" s="134"/>
      <c r="C63" s="134"/>
      <c r="D63" s="134"/>
      <c r="E63" s="36"/>
      <c r="F63" s="36"/>
      <c r="G63" s="36"/>
      <c r="H63" s="36"/>
      <c r="I63" s="36"/>
      <c r="J63" s="36"/>
      <c r="K63" s="36"/>
      <c r="L63" s="36"/>
      <c r="M63" s="36"/>
    </row>
    <row r="64" spans="1:13" ht="14.65" customHeight="1">
      <c r="A64" s="134"/>
      <c r="B64" s="134"/>
      <c r="C64" s="134"/>
      <c r="D64" s="134"/>
      <c r="E64" s="36"/>
      <c r="F64" s="36"/>
      <c r="G64" s="36"/>
      <c r="H64" s="36"/>
      <c r="I64" s="36"/>
      <c r="J64" s="36"/>
      <c r="K64" s="36"/>
      <c r="L64" s="36"/>
      <c r="M64" s="36"/>
    </row>
    <row r="65" spans="1:13" ht="14.65" customHeight="1">
      <c r="A65" s="134"/>
      <c r="B65" s="134"/>
      <c r="C65" s="134"/>
      <c r="D65" s="134"/>
      <c r="E65" s="36"/>
      <c r="F65" s="36"/>
      <c r="G65" s="36"/>
      <c r="H65" s="36"/>
      <c r="I65" s="36"/>
      <c r="J65" s="36"/>
      <c r="K65" s="36"/>
      <c r="L65" s="36"/>
      <c r="M65" s="36"/>
    </row>
    <row r="66" spans="1:13" ht="14.65" customHeight="1">
      <c r="A66" s="134"/>
      <c r="B66" s="134"/>
      <c r="C66" s="134"/>
      <c r="D66" s="134"/>
      <c r="E66" s="36"/>
      <c r="F66" s="36"/>
      <c r="G66" s="36"/>
      <c r="H66" s="36"/>
      <c r="I66" s="36"/>
      <c r="J66" s="36"/>
      <c r="K66" s="36"/>
      <c r="L66" s="36"/>
      <c r="M66" s="36"/>
    </row>
    <row r="67" spans="1:13" ht="14.65" customHeight="1">
      <c r="A67" s="134"/>
      <c r="B67" s="134"/>
      <c r="C67" s="134"/>
      <c r="D67" s="134"/>
      <c r="E67" s="36"/>
      <c r="F67" s="36"/>
      <c r="G67" s="36"/>
      <c r="H67" s="36"/>
      <c r="I67" s="36"/>
      <c r="J67" s="36"/>
      <c r="K67" s="36"/>
      <c r="L67" s="36"/>
      <c r="M67" s="36"/>
    </row>
    <row r="68" spans="1:13" ht="12.75" customHeight="1">
      <c r="A68" s="134"/>
      <c r="B68" s="134"/>
      <c r="C68" s="134"/>
      <c r="D68" s="134"/>
      <c r="E68" s="36"/>
      <c r="F68" s="36"/>
      <c r="G68" s="36"/>
      <c r="H68" s="36"/>
      <c r="I68" s="36"/>
      <c r="J68" s="36"/>
      <c r="K68" s="36"/>
      <c r="L68" s="36"/>
      <c r="M68" s="36"/>
    </row>
    <row r="69" spans="1:13" ht="14.1" customHeight="1">
      <c r="A69" s="134"/>
      <c r="B69" s="134"/>
      <c r="C69" s="134"/>
      <c r="D69" s="134"/>
      <c r="E69" s="36"/>
      <c r="F69" s="36"/>
      <c r="G69" s="36"/>
      <c r="H69" s="36"/>
      <c r="I69" s="36"/>
      <c r="J69" s="36"/>
      <c r="K69" s="36"/>
      <c r="L69" s="36"/>
      <c r="M69" s="36"/>
    </row>
    <row r="70" spans="1:13" ht="12.75" customHeight="1">
      <c r="A70" s="134"/>
      <c r="B70" s="134"/>
      <c r="C70" s="134"/>
      <c r="D70" s="134"/>
      <c r="E70" s="36"/>
      <c r="F70" s="36"/>
      <c r="G70" s="36"/>
      <c r="H70" s="36"/>
      <c r="I70" s="36"/>
      <c r="J70" s="36"/>
      <c r="K70" s="36"/>
      <c r="L70" s="36"/>
      <c r="M70" s="36"/>
    </row>
    <row r="71" spans="1:13" ht="12.75" customHeight="1">
      <c r="A71" s="134"/>
      <c r="B71" s="134"/>
      <c r="C71" s="134"/>
      <c r="D71" s="134"/>
      <c r="E71" s="36"/>
      <c r="F71" s="36"/>
      <c r="G71" s="36"/>
      <c r="H71" s="36"/>
      <c r="I71" s="36"/>
      <c r="J71" s="36"/>
      <c r="K71" s="36"/>
      <c r="L71" s="36"/>
      <c r="M71" s="36"/>
    </row>
    <row r="72" spans="1:13" ht="12.75" customHeight="1">
      <c r="A72" s="134"/>
      <c r="B72" s="134"/>
      <c r="C72" s="134"/>
      <c r="D72" s="134"/>
      <c r="E72" s="36"/>
      <c r="F72" s="36"/>
      <c r="G72" s="36"/>
      <c r="H72" s="36"/>
      <c r="I72" s="36"/>
      <c r="J72" s="36"/>
      <c r="K72" s="36"/>
      <c r="L72" s="36"/>
      <c r="M72" s="36"/>
    </row>
    <row r="73" spans="1:13" ht="12.75" customHeight="1">
      <c r="A73" s="134"/>
      <c r="B73" s="134"/>
      <c r="C73" s="134"/>
      <c r="D73" s="134"/>
      <c r="E73" s="36"/>
      <c r="F73" s="36"/>
      <c r="G73" s="36"/>
      <c r="H73" s="36"/>
      <c r="I73" s="36"/>
      <c r="J73" s="36"/>
      <c r="K73" s="36"/>
      <c r="L73" s="36"/>
      <c r="M73" s="36"/>
    </row>
    <row r="74" spans="1:13" ht="12.75" customHeight="1">
      <c r="A74" s="134"/>
      <c r="B74" s="134"/>
      <c r="C74" s="134"/>
      <c r="D74" s="134"/>
      <c r="E74" s="36"/>
      <c r="F74" s="36"/>
      <c r="G74" s="36"/>
      <c r="H74" s="36"/>
      <c r="I74" s="36"/>
      <c r="J74" s="36"/>
      <c r="K74" s="36"/>
      <c r="L74" s="36"/>
      <c r="M74" s="36"/>
    </row>
    <row r="75" spans="1:13" ht="12.75" customHeight="1">
      <c r="A75" s="134"/>
      <c r="B75" s="134"/>
      <c r="C75" s="134"/>
      <c r="D75" s="134"/>
      <c r="E75" s="36"/>
      <c r="F75" s="36"/>
      <c r="G75" s="36"/>
      <c r="H75" s="36"/>
      <c r="I75" s="36"/>
      <c r="J75" s="36"/>
      <c r="K75" s="36"/>
      <c r="L75" s="36"/>
      <c r="M75" s="36"/>
    </row>
    <row r="76" spans="1:13" ht="12.75" customHeight="1">
      <c r="A76" s="134"/>
      <c r="B76" s="134"/>
      <c r="C76" s="134"/>
      <c r="D76" s="134"/>
      <c r="E76" s="36"/>
      <c r="F76" s="36"/>
      <c r="G76" s="36"/>
      <c r="H76" s="36"/>
      <c r="I76" s="36"/>
      <c r="J76" s="36"/>
      <c r="K76" s="36"/>
      <c r="L76" s="36"/>
      <c r="M76" s="36"/>
    </row>
    <row r="77" spans="1:13" ht="12.75" customHeight="1">
      <c r="A77" s="134"/>
      <c r="B77" s="134"/>
      <c r="C77" s="134"/>
      <c r="D77" s="134"/>
      <c r="E77" s="36"/>
      <c r="F77" s="36"/>
      <c r="G77" s="36"/>
      <c r="H77" s="36"/>
      <c r="I77" s="36"/>
      <c r="J77" s="36"/>
      <c r="K77" s="36"/>
      <c r="L77" s="36"/>
      <c r="M77" s="36"/>
    </row>
    <row r="78" spans="1:13" ht="12.75" customHeight="1">
      <c r="A78" s="134"/>
      <c r="B78" s="134"/>
      <c r="C78" s="134"/>
      <c r="D78" s="134"/>
      <c r="E78" s="36"/>
      <c r="F78" s="36"/>
      <c r="G78" s="36"/>
      <c r="H78" s="36"/>
      <c r="I78" s="36"/>
      <c r="J78" s="36"/>
      <c r="K78" s="36"/>
      <c r="L78" s="36"/>
      <c r="M78" s="36"/>
    </row>
    <row r="79" spans="1:13" ht="13.35" customHeight="1">
      <c r="A79" s="134"/>
      <c r="B79" s="134"/>
      <c r="C79" s="134"/>
      <c r="D79" s="134"/>
      <c r="E79" s="36"/>
      <c r="F79" s="36"/>
      <c r="G79" s="36"/>
      <c r="H79" s="36"/>
      <c r="I79" s="36"/>
      <c r="J79" s="36"/>
      <c r="K79" s="36"/>
      <c r="L79" s="36"/>
      <c r="M79" s="36"/>
    </row>
    <row r="80" spans="1:13" ht="12.75" customHeight="1">
      <c r="A80" s="134"/>
      <c r="B80" s="134"/>
      <c r="C80" s="134"/>
      <c r="D80" s="134"/>
      <c r="E80" s="36"/>
      <c r="F80" s="36"/>
      <c r="G80" s="36"/>
      <c r="H80" s="36"/>
      <c r="I80" s="36"/>
      <c r="J80" s="36"/>
      <c r="K80" s="36"/>
      <c r="L80" s="36"/>
      <c r="M80" s="36"/>
    </row>
    <row r="81" spans="1:13" ht="12.75" customHeight="1">
      <c r="A81" s="134"/>
      <c r="B81" s="134"/>
      <c r="C81" s="134"/>
      <c r="D81" s="134"/>
      <c r="E81" s="36"/>
      <c r="F81" s="36"/>
      <c r="G81" s="36"/>
      <c r="H81" s="36"/>
      <c r="I81" s="36"/>
      <c r="J81" s="36"/>
      <c r="K81" s="36"/>
      <c r="L81" s="36"/>
      <c r="M81" s="36"/>
    </row>
  </sheetData>
  <mergeCells count="105">
    <mergeCell ref="A41:M41"/>
    <mergeCell ref="A42:M42"/>
    <mergeCell ref="A43:M43"/>
    <mergeCell ref="A44:M44"/>
    <mergeCell ref="A1:J1"/>
    <mergeCell ref="K1:L1"/>
    <mergeCell ref="A2:M2"/>
    <mergeCell ref="A36:M36"/>
    <mergeCell ref="A37:M37"/>
    <mergeCell ref="A38:M38"/>
    <mergeCell ref="I16:I18"/>
    <mergeCell ref="J16:J18"/>
    <mergeCell ref="K16:K18"/>
    <mergeCell ref="L16:L18"/>
    <mergeCell ref="M16:M18"/>
    <mergeCell ref="A22:A23"/>
    <mergeCell ref="B22:B23"/>
    <mergeCell ref="C22:C23"/>
    <mergeCell ref="D22:D23"/>
    <mergeCell ref="E22:E23"/>
    <mergeCell ref="F22:F23"/>
    <mergeCell ref="G22:G23"/>
    <mergeCell ref="H22:H23"/>
    <mergeCell ref="I22:I23"/>
    <mergeCell ref="A57:M57"/>
    <mergeCell ref="A58:M58"/>
    <mergeCell ref="A16:A18"/>
    <mergeCell ref="B16:B18"/>
    <mergeCell ref="C16:C18"/>
    <mergeCell ref="D16:D18"/>
    <mergeCell ref="E16:E18"/>
    <mergeCell ref="F16:F18"/>
    <mergeCell ref="G16:G18"/>
    <mergeCell ref="H16:H18"/>
    <mergeCell ref="A51:M51"/>
    <mergeCell ref="A52:M52"/>
    <mergeCell ref="A53:M53"/>
    <mergeCell ref="A54:M54"/>
    <mergeCell ref="A55:M55"/>
    <mergeCell ref="A56:M56"/>
    <mergeCell ref="A45:M45"/>
    <mergeCell ref="A46:M46"/>
    <mergeCell ref="A47:M47"/>
    <mergeCell ref="A48:M48"/>
    <mergeCell ref="A49:M49"/>
    <mergeCell ref="A50:M50"/>
    <mergeCell ref="A39:M39"/>
    <mergeCell ref="A40:M40"/>
    <mergeCell ref="J22:J23"/>
    <mergeCell ref="K22:K23"/>
    <mergeCell ref="L22:L23"/>
    <mergeCell ref="M22:M23"/>
    <mergeCell ref="A25:A26"/>
    <mergeCell ref="B25:B26"/>
    <mergeCell ref="C25:C26"/>
    <mergeCell ref="D25:D26"/>
    <mergeCell ref="E25:E26"/>
    <mergeCell ref="L25:L26"/>
    <mergeCell ref="M25:M26"/>
    <mergeCell ref="I25:I26"/>
    <mergeCell ref="J25:J26"/>
    <mergeCell ref="K25:K26"/>
    <mergeCell ref="B27:B28"/>
    <mergeCell ref="C27:C28"/>
    <mergeCell ref="D27:D28"/>
    <mergeCell ref="E27:E28"/>
    <mergeCell ref="F27:F28"/>
    <mergeCell ref="G27:G28"/>
    <mergeCell ref="H27:H28"/>
    <mergeCell ref="F25:F26"/>
    <mergeCell ref="G25:G26"/>
    <mergeCell ref="H25:H26"/>
    <mergeCell ref="I27:I28"/>
    <mergeCell ref="J27:J28"/>
    <mergeCell ref="K27:K28"/>
    <mergeCell ref="L27:L28"/>
    <mergeCell ref="M27:M28"/>
    <mergeCell ref="A32:A33"/>
    <mergeCell ref="B32:B33"/>
    <mergeCell ref="C32:C33"/>
    <mergeCell ref="D32:D33"/>
    <mergeCell ref="E32:E33"/>
    <mergeCell ref="F32:F33"/>
    <mergeCell ref="G32:G33"/>
    <mergeCell ref="H32:H33"/>
    <mergeCell ref="I30:I31"/>
    <mergeCell ref="J30:J31"/>
    <mergeCell ref="K30:K31"/>
    <mergeCell ref="L30:L31"/>
    <mergeCell ref="M30:M31"/>
    <mergeCell ref="I32:I33"/>
    <mergeCell ref="J32:J33"/>
    <mergeCell ref="K32:K33"/>
    <mergeCell ref="L32:L33"/>
    <mergeCell ref="M32:M33"/>
    <mergeCell ref="A27:A28"/>
    <mergeCell ref="A35:H35"/>
    <mergeCell ref="A30:A31"/>
    <mergeCell ref="B30:B31"/>
    <mergeCell ref="C30:C31"/>
    <mergeCell ref="D30:D31"/>
    <mergeCell ref="E30:E31"/>
    <mergeCell ref="F30:F31"/>
    <mergeCell ref="G30:G31"/>
    <mergeCell ref="H30:H31"/>
  </mergeCells>
  <pageMargins left="0.19675925925925927" right="0.21395833333333333" top="0.24687500000000001" bottom="0.14880952380952381" header="0.29842519685039376" footer="0.28661417322834648"/>
  <pageSetup paperSize="9" fitToWidth="0" fitToHeight="0" pageOrder="overThenDown" orientation="landscape" r:id="rId1"/>
  <headerFooter alignWithMargins="0"/>
  <rowBreaks count="8" manualBreakCount="8">
    <brk id="15" max="16383" man="1"/>
    <brk id="17" max="12" man="1"/>
    <brk id="22" max="16383" man="1"/>
    <brk id="25" max="12" man="1"/>
    <brk id="27" max="16383" man="1"/>
    <brk id="29" max="12" man="1"/>
    <brk id="32" max="16383" man="1"/>
    <brk id="3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1"/>
  <sheetViews>
    <sheetView zoomScaleNormal="100" workbookViewId="0">
      <selection activeCell="E8" sqref="E8"/>
    </sheetView>
  </sheetViews>
  <sheetFormatPr defaultRowHeight="12.75"/>
  <cols>
    <col min="1" max="1" width="3.625" style="162" customWidth="1"/>
    <col min="2" max="2" width="38.125" style="162" customWidth="1"/>
    <col min="3" max="3" width="12.875" style="162" customWidth="1"/>
    <col min="4" max="4" width="9.125" style="162" customWidth="1"/>
    <col min="5" max="5" width="12.125" style="162" customWidth="1"/>
    <col min="6" max="6" width="4.625" style="162" customWidth="1"/>
    <col min="7" max="7" width="5.125" style="162" customWidth="1"/>
    <col min="8" max="8" width="7.875" style="162" customWidth="1"/>
    <col min="9" max="9" width="8.25" style="162" customWidth="1"/>
    <col min="10" max="10" width="3.875" style="162" customWidth="1"/>
    <col min="11" max="11" width="7.5" style="162" customWidth="1"/>
    <col min="12" max="257" width="8.25" style="162" customWidth="1"/>
    <col min="258" max="16384" width="9" style="162"/>
  </cols>
  <sheetData>
    <row r="1" spans="1:14" ht="22.5" customHeight="1">
      <c r="A1" s="216" t="s">
        <v>0</v>
      </c>
      <c r="B1" s="216"/>
      <c r="C1" s="216"/>
      <c r="D1" s="216"/>
      <c r="E1" s="216"/>
      <c r="F1" s="216"/>
      <c r="G1" s="216"/>
      <c r="H1" s="216"/>
      <c r="I1" s="216"/>
      <c r="J1" s="216"/>
      <c r="K1" s="215" t="s">
        <v>632</v>
      </c>
      <c r="L1" s="215"/>
      <c r="M1" s="162" t="s">
        <v>1</v>
      </c>
    </row>
    <row r="2" spans="1:14" ht="20.25" customHeight="1">
      <c r="A2" s="236" t="s">
        <v>703</v>
      </c>
      <c r="B2" s="236"/>
      <c r="C2" s="236"/>
      <c r="D2" s="236"/>
      <c r="E2" s="236"/>
      <c r="F2" s="236"/>
      <c r="G2" s="236"/>
      <c r="H2" s="236"/>
      <c r="I2" s="236"/>
      <c r="J2" s="236"/>
      <c r="K2" s="236"/>
      <c r="L2" s="236"/>
      <c r="M2" s="236"/>
    </row>
    <row r="3" spans="1:14" ht="25.5">
      <c r="A3" s="160" t="s">
        <v>49</v>
      </c>
      <c r="B3" s="160" t="s">
        <v>3</v>
      </c>
      <c r="C3" s="160" t="s">
        <v>4</v>
      </c>
      <c r="D3" s="160" t="s">
        <v>5</v>
      </c>
      <c r="E3" s="160" t="s">
        <v>6</v>
      </c>
      <c r="F3" s="160" t="s">
        <v>7</v>
      </c>
      <c r="G3" s="160" t="s">
        <v>8</v>
      </c>
      <c r="H3" s="160" t="s">
        <v>9</v>
      </c>
      <c r="I3" s="160" t="s">
        <v>10</v>
      </c>
      <c r="J3" s="160" t="s">
        <v>631</v>
      </c>
      <c r="K3" s="160" t="s">
        <v>11</v>
      </c>
      <c r="L3" s="160" t="s">
        <v>12</v>
      </c>
      <c r="M3" s="160" t="s">
        <v>13</v>
      </c>
      <c r="N3" s="87"/>
    </row>
    <row r="4" spans="1:14" ht="25.5">
      <c r="A4" s="163" t="s">
        <v>14</v>
      </c>
      <c r="B4" s="172" t="s">
        <v>451</v>
      </c>
      <c r="C4" s="168"/>
      <c r="D4" s="158" t="s">
        <v>235</v>
      </c>
      <c r="E4" s="158" t="s">
        <v>452</v>
      </c>
      <c r="F4" s="164">
        <v>80</v>
      </c>
      <c r="G4" s="168" t="s">
        <v>35</v>
      </c>
      <c r="H4" s="167"/>
      <c r="I4" s="167">
        <f>F4*H4</f>
        <v>0</v>
      </c>
      <c r="J4" s="166"/>
      <c r="K4" s="167">
        <f t="shared" ref="K4" si="0">I4*J4</f>
        <v>0</v>
      </c>
      <c r="L4" s="167">
        <f t="shared" ref="L4" si="1">M4/F4</f>
        <v>0</v>
      </c>
      <c r="M4" s="167">
        <f t="shared" ref="M4" si="2">I4+K4</f>
        <v>0</v>
      </c>
    </row>
    <row r="5" spans="1:14" ht="51">
      <c r="A5" s="163" t="s">
        <v>19</v>
      </c>
      <c r="B5" s="172" t="s">
        <v>453</v>
      </c>
      <c r="C5" s="168"/>
      <c r="D5" s="158" t="s">
        <v>235</v>
      </c>
      <c r="E5" s="158" t="s">
        <v>237</v>
      </c>
      <c r="F5" s="164">
        <v>40</v>
      </c>
      <c r="G5" s="168" t="s">
        <v>35</v>
      </c>
      <c r="H5" s="167"/>
      <c r="I5" s="167">
        <f t="shared" ref="I5:I10" si="3">F5*H5</f>
        <v>0</v>
      </c>
      <c r="J5" s="166"/>
      <c r="K5" s="167">
        <f t="shared" ref="K5:K10" si="4">I5*J5</f>
        <v>0</v>
      </c>
      <c r="L5" s="167">
        <f t="shared" ref="L5:L10" si="5">M5/F5</f>
        <v>0</v>
      </c>
      <c r="M5" s="167">
        <f t="shared" ref="M5:M10" si="6">I5+K5</f>
        <v>0</v>
      </c>
    </row>
    <row r="6" spans="1:14" ht="51">
      <c r="A6" s="163" t="s">
        <v>21</v>
      </c>
      <c r="B6" s="172" t="s">
        <v>454</v>
      </c>
      <c r="C6" s="168"/>
      <c r="D6" s="158" t="s">
        <v>235</v>
      </c>
      <c r="E6" s="158" t="s">
        <v>455</v>
      </c>
      <c r="F6" s="164">
        <v>80</v>
      </c>
      <c r="G6" s="168" t="s">
        <v>35</v>
      </c>
      <c r="H6" s="167"/>
      <c r="I6" s="167">
        <f t="shared" si="3"/>
        <v>0</v>
      </c>
      <c r="J6" s="166"/>
      <c r="K6" s="167">
        <f t="shared" si="4"/>
        <v>0</v>
      </c>
      <c r="L6" s="167">
        <f t="shared" si="5"/>
        <v>0</v>
      </c>
      <c r="M6" s="167">
        <f t="shared" si="6"/>
        <v>0</v>
      </c>
    </row>
    <row r="7" spans="1:14" ht="38.25">
      <c r="A7" s="163" t="s">
        <v>38</v>
      </c>
      <c r="B7" s="172" t="s">
        <v>456</v>
      </c>
      <c r="C7" s="168"/>
      <c r="D7" s="158" t="s">
        <v>235</v>
      </c>
      <c r="E7" s="158" t="s">
        <v>237</v>
      </c>
      <c r="F7" s="164">
        <v>80</v>
      </c>
      <c r="G7" s="168" t="s">
        <v>35</v>
      </c>
      <c r="H7" s="167"/>
      <c r="I7" s="167">
        <f t="shared" si="3"/>
        <v>0</v>
      </c>
      <c r="J7" s="166"/>
      <c r="K7" s="167">
        <f t="shared" si="4"/>
        <v>0</v>
      </c>
      <c r="L7" s="167">
        <f t="shared" si="5"/>
        <v>0</v>
      </c>
      <c r="M7" s="167">
        <f t="shared" si="6"/>
        <v>0</v>
      </c>
    </row>
    <row r="8" spans="1:14" ht="51">
      <c r="A8" s="163" t="s">
        <v>40</v>
      </c>
      <c r="B8" s="172" t="s">
        <v>702</v>
      </c>
      <c r="C8" s="168"/>
      <c r="D8" s="158" t="s">
        <v>235</v>
      </c>
      <c r="E8" s="158" t="s">
        <v>237</v>
      </c>
      <c r="F8" s="164">
        <v>40</v>
      </c>
      <c r="G8" s="168" t="s">
        <v>35</v>
      </c>
      <c r="H8" s="167"/>
      <c r="I8" s="167">
        <f t="shared" si="3"/>
        <v>0</v>
      </c>
      <c r="J8" s="166"/>
      <c r="K8" s="167">
        <f t="shared" si="4"/>
        <v>0</v>
      </c>
      <c r="L8" s="167">
        <f t="shared" si="5"/>
        <v>0</v>
      </c>
      <c r="M8" s="167">
        <f t="shared" si="6"/>
        <v>0</v>
      </c>
    </row>
    <row r="9" spans="1:14" ht="51">
      <c r="A9" s="163" t="s">
        <v>41</v>
      </c>
      <c r="B9" s="172" t="s">
        <v>457</v>
      </c>
      <c r="C9" s="168"/>
      <c r="D9" s="158" t="s">
        <v>235</v>
      </c>
      <c r="E9" s="158" t="s">
        <v>237</v>
      </c>
      <c r="F9" s="164">
        <v>80</v>
      </c>
      <c r="G9" s="168" t="s">
        <v>35</v>
      </c>
      <c r="H9" s="167"/>
      <c r="I9" s="167">
        <f t="shared" si="3"/>
        <v>0</v>
      </c>
      <c r="J9" s="166"/>
      <c r="K9" s="167">
        <f t="shared" si="4"/>
        <v>0</v>
      </c>
      <c r="L9" s="167">
        <f t="shared" si="5"/>
        <v>0</v>
      </c>
      <c r="M9" s="167">
        <f t="shared" si="6"/>
        <v>0</v>
      </c>
    </row>
    <row r="10" spans="1:14" ht="38.25">
      <c r="A10" s="163" t="s">
        <v>44</v>
      </c>
      <c r="B10" s="173" t="s">
        <v>458</v>
      </c>
      <c r="C10" s="158"/>
      <c r="D10" s="30" t="s">
        <v>235</v>
      </c>
      <c r="E10" s="30" t="s">
        <v>237</v>
      </c>
      <c r="F10" s="91">
        <v>50</v>
      </c>
      <c r="G10" s="168" t="s">
        <v>35</v>
      </c>
      <c r="H10" s="167"/>
      <c r="I10" s="167">
        <f t="shared" si="3"/>
        <v>0</v>
      </c>
      <c r="J10" s="166"/>
      <c r="K10" s="167">
        <f t="shared" si="4"/>
        <v>0</v>
      </c>
      <c r="L10" s="167">
        <f t="shared" si="5"/>
        <v>0</v>
      </c>
      <c r="M10" s="167">
        <f t="shared" si="6"/>
        <v>0</v>
      </c>
    </row>
    <row r="11" spans="1:14" ht="29.25" customHeight="1">
      <c r="A11" s="248" t="s">
        <v>23</v>
      </c>
      <c r="B11" s="249"/>
      <c r="C11" s="249"/>
      <c r="D11" s="249"/>
      <c r="E11" s="249"/>
      <c r="F11" s="249"/>
      <c r="G11" s="249"/>
      <c r="H11" s="250"/>
      <c r="I11" s="169">
        <f>SUM(I4:I10)</f>
        <v>0</v>
      </c>
      <c r="J11" s="167"/>
      <c r="K11" s="169">
        <f>SUM(K4:K10)</f>
        <v>0</v>
      </c>
      <c r="L11" s="167"/>
      <c r="M11" s="169">
        <f>SUM(M4:M10)</f>
        <v>0</v>
      </c>
      <c r="N11" s="49"/>
    </row>
  </sheetData>
  <mergeCells count="4">
    <mergeCell ref="A1:J1"/>
    <mergeCell ref="K1:L1"/>
    <mergeCell ref="A2:M2"/>
    <mergeCell ref="A11:H11"/>
  </mergeCells>
  <pageMargins left="0.19791666666666666" right="0.35416666666666669" top="0.39583333333333331" bottom="0.90157480314960636" header="0.58267716535433067" footer="0.60629921259842523"/>
  <pageSetup paperSize="9" fitToWidth="0" fitToHeight="0" pageOrder="overThenDown"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24"/>
  <sheetViews>
    <sheetView zoomScaleNormal="100" workbookViewId="0">
      <selection activeCell="A2" sqref="A2:M2"/>
    </sheetView>
  </sheetViews>
  <sheetFormatPr defaultRowHeight="12.75" customHeight="1"/>
  <cols>
    <col min="1" max="1" width="3.25" style="162" customWidth="1"/>
    <col min="2" max="2" width="38.125" style="162" customWidth="1"/>
    <col min="3" max="3" width="14.375" style="162" customWidth="1"/>
    <col min="4" max="4" width="11.25" style="162" customWidth="1"/>
    <col min="5" max="5" width="12.875" style="162" customWidth="1"/>
    <col min="6" max="6" width="4.375" style="162" customWidth="1"/>
    <col min="7" max="7" width="5.125" style="162" customWidth="1"/>
    <col min="8" max="8" width="6" style="162" customWidth="1"/>
    <col min="9" max="9" width="7.75" style="162" customWidth="1"/>
    <col min="10" max="10" width="4" style="162" customWidth="1"/>
    <col min="11" max="11" width="8.125" style="162" customWidth="1"/>
    <col min="12" max="12" width="6" style="162" customWidth="1"/>
    <col min="13" max="13" width="7.75" style="162" customWidth="1"/>
    <col min="14" max="1024" width="8.25" style="162" customWidth="1"/>
    <col min="1025" max="16384" width="9" style="162"/>
  </cols>
  <sheetData>
    <row r="1" spans="1:14" ht="19.5" customHeight="1">
      <c r="A1" s="216" t="s">
        <v>0</v>
      </c>
      <c r="B1" s="216"/>
      <c r="C1" s="216"/>
      <c r="D1" s="216"/>
      <c r="E1" s="216"/>
      <c r="F1" s="216"/>
      <c r="G1" s="216"/>
      <c r="H1" s="216"/>
      <c r="I1" s="216"/>
      <c r="J1" s="216"/>
      <c r="K1" s="215" t="s">
        <v>632</v>
      </c>
      <c r="L1" s="215"/>
      <c r="M1" s="162" t="s">
        <v>1</v>
      </c>
    </row>
    <row r="2" spans="1:14" ht="15.6" customHeight="1">
      <c r="A2" s="236" t="s">
        <v>706</v>
      </c>
      <c r="B2" s="236"/>
      <c r="C2" s="236"/>
      <c r="D2" s="236"/>
      <c r="E2" s="236"/>
      <c r="F2" s="236"/>
      <c r="G2" s="236"/>
      <c r="H2" s="236"/>
      <c r="I2" s="236"/>
      <c r="J2" s="236"/>
      <c r="K2" s="236"/>
      <c r="L2" s="236"/>
      <c r="M2" s="236"/>
    </row>
    <row r="3" spans="1:14" ht="30.95" customHeight="1">
      <c r="A3" s="159" t="s">
        <v>49</v>
      </c>
      <c r="B3" s="160" t="s">
        <v>3</v>
      </c>
      <c r="C3" s="160" t="s">
        <v>4</v>
      </c>
      <c r="D3" s="160" t="s">
        <v>5</v>
      </c>
      <c r="E3" s="160" t="s">
        <v>6</v>
      </c>
      <c r="F3" s="160" t="s">
        <v>7</v>
      </c>
      <c r="G3" s="160" t="s">
        <v>8</v>
      </c>
      <c r="H3" s="160" t="s">
        <v>9</v>
      </c>
      <c r="I3" s="160" t="s">
        <v>10</v>
      </c>
      <c r="J3" s="160" t="s">
        <v>631</v>
      </c>
      <c r="K3" s="160" t="s">
        <v>11</v>
      </c>
      <c r="L3" s="160" t="s">
        <v>12</v>
      </c>
      <c r="M3" s="160" t="s">
        <v>13</v>
      </c>
    </row>
    <row r="4" spans="1:14" ht="25.5">
      <c r="A4" s="168" t="s">
        <v>14</v>
      </c>
      <c r="B4" s="170" t="s">
        <v>704</v>
      </c>
      <c r="C4" s="158"/>
      <c r="D4" s="158" t="s">
        <v>459</v>
      </c>
      <c r="E4" s="158" t="s">
        <v>460</v>
      </c>
      <c r="F4" s="164">
        <v>50</v>
      </c>
      <c r="G4" s="168" t="s">
        <v>35</v>
      </c>
      <c r="H4" s="167"/>
      <c r="I4" s="167">
        <f>F4*H4</f>
        <v>0</v>
      </c>
      <c r="J4" s="166"/>
      <c r="K4" s="167">
        <f t="shared" ref="K4" si="0">I4*J4</f>
        <v>0</v>
      </c>
      <c r="L4" s="167">
        <f t="shared" ref="L4" si="1">M4/F4</f>
        <v>0</v>
      </c>
      <c r="M4" s="167">
        <f t="shared" ref="M4" si="2">I4+K4</f>
        <v>0</v>
      </c>
      <c r="N4" s="161"/>
    </row>
    <row r="5" spans="1:14" ht="38.25">
      <c r="A5" s="163" t="s">
        <v>19</v>
      </c>
      <c r="B5" s="170" t="s">
        <v>705</v>
      </c>
      <c r="C5" s="158"/>
      <c r="D5" s="158" t="s">
        <v>461</v>
      </c>
      <c r="E5" s="158"/>
      <c r="F5" s="164">
        <v>40</v>
      </c>
      <c r="G5" s="168" t="s">
        <v>299</v>
      </c>
      <c r="H5" s="167"/>
      <c r="I5" s="167">
        <f t="shared" ref="I5:I12" si="3">F5*H5</f>
        <v>0</v>
      </c>
      <c r="J5" s="166"/>
      <c r="K5" s="167">
        <f t="shared" ref="K5:K12" si="4">I5*J5</f>
        <v>0</v>
      </c>
      <c r="L5" s="167">
        <f t="shared" ref="L5:L12" si="5">M5/F5</f>
        <v>0</v>
      </c>
      <c r="M5" s="167">
        <f t="shared" ref="M5:M12" si="6">I5+K5</f>
        <v>0</v>
      </c>
    </row>
    <row r="6" spans="1:14" ht="25.5">
      <c r="A6" s="163" t="s">
        <v>21</v>
      </c>
      <c r="B6" s="170" t="s">
        <v>462</v>
      </c>
      <c r="C6" s="158"/>
      <c r="D6" s="158" t="s">
        <v>463</v>
      </c>
      <c r="E6" s="158" t="s">
        <v>464</v>
      </c>
      <c r="F6" s="164">
        <v>50</v>
      </c>
      <c r="G6" s="168" t="s">
        <v>299</v>
      </c>
      <c r="H6" s="167"/>
      <c r="I6" s="167">
        <f t="shared" si="3"/>
        <v>0</v>
      </c>
      <c r="J6" s="166"/>
      <c r="K6" s="167">
        <f t="shared" si="4"/>
        <v>0</v>
      </c>
      <c r="L6" s="167">
        <f t="shared" si="5"/>
        <v>0</v>
      </c>
      <c r="M6" s="167">
        <f t="shared" si="6"/>
        <v>0</v>
      </c>
    </row>
    <row r="7" spans="1:14" ht="25.5">
      <c r="A7" s="163" t="s">
        <v>38</v>
      </c>
      <c r="B7" s="173" t="s">
        <v>462</v>
      </c>
      <c r="C7" s="158"/>
      <c r="D7" s="158" t="s">
        <v>463</v>
      </c>
      <c r="E7" s="158" t="s">
        <v>465</v>
      </c>
      <c r="F7" s="164">
        <v>75</v>
      </c>
      <c r="G7" s="168" t="s">
        <v>299</v>
      </c>
      <c r="H7" s="167"/>
      <c r="I7" s="167">
        <f t="shared" si="3"/>
        <v>0</v>
      </c>
      <c r="J7" s="166"/>
      <c r="K7" s="167">
        <f t="shared" si="4"/>
        <v>0</v>
      </c>
      <c r="L7" s="167">
        <f t="shared" si="5"/>
        <v>0</v>
      </c>
      <c r="M7" s="167">
        <f t="shared" si="6"/>
        <v>0</v>
      </c>
    </row>
    <row r="8" spans="1:14" ht="38.25">
      <c r="A8" s="163" t="s">
        <v>40</v>
      </c>
      <c r="B8" s="170" t="s">
        <v>466</v>
      </c>
      <c r="C8" s="158"/>
      <c r="D8" s="158" t="s">
        <v>461</v>
      </c>
      <c r="E8" s="158" t="s">
        <v>467</v>
      </c>
      <c r="F8" s="164">
        <v>50</v>
      </c>
      <c r="G8" s="168" t="s">
        <v>35</v>
      </c>
      <c r="H8" s="167"/>
      <c r="I8" s="167">
        <f t="shared" si="3"/>
        <v>0</v>
      </c>
      <c r="J8" s="166"/>
      <c r="K8" s="167">
        <f t="shared" si="4"/>
        <v>0</v>
      </c>
      <c r="L8" s="167">
        <f t="shared" si="5"/>
        <v>0</v>
      </c>
      <c r="M8" s="167">
        <f t="shared" si="6"/>
        <v>0</v>
      </c>
    </row>
    <row r="9" spans="1:14" ht="38.25">
      <c r="A9" s="163" t="s">
        <v>41</v>
      </c>
      <c r="B9" s="46" t="s">
        <v>468</v>
      </c>
      <c r="C9" s="158"/>
      <c r="D9" s="158" t="s">
        <v>461</v>
      </c>
      <c r="E9" s="158" t="s">
        <v>469</v>
      </c>
      <c r="F9" s="164">
        <v>10</v>
      </c>
      <c r="G9" s="168" t="s">
        <v>35</v>
      </c>
      <c r="H9" s="167"/>
      <c r="I9" s="167">
        <f t="shared" si="3"/>
        <v>0</v>
      </c>
      <c r="J9" s="166"/>
      <c r="K9" s="167">
        <f t="shared" si="4"/>
        <v>0</v>
      </c>
      <c r="L9" s="167">
        <f t="shared" si="5"/>
        <v>0</v>
      </c>
      <c r="M9" s="167">
        <f t="shared" si="6"/>
        <v>0</v>
      </c>
    </row>
    <row r="10" spans="1:14" ht="76.5">
      <c r="A10" s="177">
        <v>7</v>
      </c>
      <c r="B10" s="178" t="s">
        <v>470</v>
      </c>
      <c r="C10" s="129"/>
      <c r="D10" s="158" t="s">
        <v>461</v>
      </c>
      <c r="E10" s="158" t="s">
        <v>471</v>
      </c>
      <c r="F10" s="164">
        <v>60</v>
      </c>
      <c r="G10" s="168" t="s">
        <v>35</v>
      </c>
      <c r="H10" s="167"/>
      <c r="I10" s="167">
        <f t="shared" si="3"/>
        <v>0</v>
      </c>
      <c r="J10" s="166"/>
      <c r="K10" s="167">
        <f t="shared" si="4"/>
        <v>0</v>
      </c>
      <c r="L10" s="167">
        <f t="shared" si="5"/>
        <v>0</v>
      </c>
      <c r="M10" s="167">
        <f t="shared" si="6"/>
        <v>0</v>
      </c>
    </row>
    <row r="11" spans="1:14" ht="89.25">
      <c r="A11" s="177" t="s">
        <v>65</v>
      </c>
      <c r="B11" s="178" t="s">
        <v>472</v>
      </c>
      <c r="C11" s="104"/>
      <c r="D11" s="168" t="s">
        <v>473</v>
      </c>
      <c r="E11" s="168"/>
      <c r="F11" s="168">
        <v>60</v>
      </c>
      <c r="G11" s="168" t="s">
        <v>35</v>
      </c>
      <c r="H11" s="167"/>
      <c r="I11" s="167">
        <f t="shared" si="3"/>
        <v>0</v>
      </c>
      <c r="J11" s="166"/>
      <c r="K11" s="167">
        <f t="shared" si="4"/>
        <v>0</v>
      </c>
      <c r="L11" s="167">
        <f t="shared" si="5"/>
        <v>0</v>
      </c>
      <c r="M11" s="167">
        <f t="shared" si="6"/>
        <v>0</v>
      </c>
    </row>
    <row r="12" spans="1:14" ht="89.25">
      <c r="A12" s="179">
        <v>9</v>
      </c>
      <c r="B12" s="178" t="s">
        <v>707</v>
      </c>
      <c r="C12" s="110"/>
      <c r="D12" s="112" t="s">
        <v>473</v>
      </c>
      <c r="E12" s="112"/>
      <c r="F12" s="112">
        <v>60</v>
      </c>
      <c r="G12" s="112" t="s">
        <v>35</v>
      </c>
      <c r="H12" s="113"/>
      <c r="I12" s="167">
        <f t="shared" si="3"/>
        <v>0</v>
      </c>
      <c r="J12" s="166"/>
      <c r="K12" s="167">
        <f t="shared" si="4"/>
        <v>0</v>
      </c>
      <c r="L12" s="167">
        <f t="shared" si="5"/>
        <v>0</v>
      </c>
      <c r="M12" s="167">
        <f t="shared" si="6"/>
        <v>0</v>
      </c>
    </row>
    <row r="13" spans="1:14" ht="23.25" customHeight="1">
      <c r="A13" s="333" t="s">
        <v>23</v>
      </c>
      <c r="B13" s="333"/>
      <c r="C13" s="333"/>
      <c r="D13" s="333"/>
      <c r="E13" s="333"/>
      <c r="F13" s="333"/>
      <c r="G13" s="333"/>
      <c r="H13" s="333"/>
      <c r="I13" s="44">
        <f>SUM(I4:I12)</f>
        <v>0</v>
      </c>
      <c r="J13" s="169"/>
      <c r="K13" s="169">
        <f>SUM(K4:K12)</f>
        <v>0</v>
      </c>
      <c r="L13" s="169"/>
      <c r="M13" s="169">
        <f>SUM(M4:M12)</f>
        <v>0</v>
      </c>
    </row>
    <row r="14" spans="1:14" ht="16.350000000000001" customHeight="1">
      <c r="A14" s="332" t="s">
        <v>24</v>
      </c>
      <c r="B14" s="332"/>
      <c r="C14" s="332"/>
      <c r="D14" s="332"/>
      <c r="E14" s="332"/>
      <c r="F14" s="332"/>
      <c r="G14" s="332"/>
      <c r="H14" s="332"/>
      <c r="I14" s="332"/>
      <c r="J14" s="332"/>
      <c r="K14" s="332"/>
      <c r="L14" s="332"/>
      <c r="M14" s="332"/>
    </row>
    <row r="15" spans="1:14" ht="15.75" customHeight="1">
      <c r="A15" s="332" t="s">
        <v>474</v>
      </c>
      <c r="B15" s="332"/>
      <c r="C15" s="332"/>
      <c r="D15" s="332"/>
      <c r="E15" s="332"/>
      <c r="F15" s="332"/>
      <c r="G15" s="332"/>
      <c r="H15" s="332"/>
      <c r="I15" s="332"/>
      <c r="J15" s="332"/>
      <c r="K15" s="332"/>
      <c r="L15" s="332"/>
      <c r="M15" s="332"/>
    </row>
    <row r="16" spans="1:14" ht="12.75" customHeight="1">
      <c r="A16" s="334" t="s">
        <v>475</v>
      </c>
      <c r="B16" s="334"/>
      <c r="C16" s="334"/>
      <c r="D16" s="334"/>
      <c r="E16" s="334"/>
      <c r="F16" s="334"/>
      <c r="G16" s="334"/>
      <c r="H16" s="334"/>
      <c r="I16" s="334"/>
      <c r="J16" s="334"/>
      <c r="K16" s="334"/>
      <c r="L16" s="334"/>
      <c r="M16" s="334"/>
    </row>
    <row r="17" spans="1:13" ht="16.350000000000001" customHeight="1">
      <c r="A17" s="332" t="s">
        <v>476</v>
      </c>
      <c r="B17" s="332"/>
      <c r="C17" s="332"/>
      <c r="D17" s="332"/>
      <c r="E17" s="332"/>
      <c r="F17" s="332"/>
      <c r="G17" s="332"/>
      <c r="H17" s="332"/>
      <c r="I17" s="332"/>
      <c r="J17" s="332"/>
      <c r="K17" s="332"/>
      <c r="L17" s="332"/>
      <c r="M17" s="332"/>
    </row>
    <row r="18" spans="1:13" ht="15.75" customHeight="1">
      <c r="A18" s="334" t="s">
        <v>708</v>
      </c>
      <c r="B18" s="334"/>
      <c r="C18" s="334"/>
      <c r="D18" s="334"/>
      <c r="E18" s="334"/>
      <c r="F18" s="334"/>
      <c r="G18" s="334"/>
      <c r="H18" s="334"/>
      <c r="I18" s="334"/>
      <c r="J18" s="334"/>
      <c r="K18" s="334"/>
      <c r="L18" s="334"/>
      <c r="M18" s="334"/>
    </row>
    <row r="19" spans="1:13" ht="12.75" customHeight="1">
      <c r="A19" s="214" t="s">
        <v>477</v>
      </c>
      <c r="B19" s="214"/>
      <c r="C19" s="214"/>
      <c r="D19" s="214"/>
      <c r="E19" s="214"/>
      <c r="F19" s="214"/>
      <c r="G19" s="214"/>
      <c r="H19" s="214"/>
      <c r="I19" s="214"/>
      <c r="J19" s="214"/>
      <c r="K19" s="214"/>
      <c r="L19" s="214"/>
      <c r="M19" s="214"/>
    </row>
    <row r="20" spans="1:13" ht="31.5" customHeight="1">
      <c r="A20" s="230" t="s">
        <v>709</v>
      </c>
      <c r="B20" s="230"/>
      <c r="C20" s="230"/>
      <c r="D20" s="230"/>
      <c r="E20" s="230"/>
      <c r="F20" s="230"/>
      <c r="G20" s="230"/>
      <c r="H20" s="230"/>
      <c r="I20" s="230"/>
      <c r="J20" s="230"/>
      <c r="K20" s="230"/>
      <c r="L20" s="230"/>
      <c r="M20" s="230"/>
    </row>
    <row r="21" spans="1:13" ht="12.75" customHeight="1">
      <c r="A21" s="224" t="s">
        <v>478</v>
      </c>
      <c r="B21" s="224"/>
      <c r="C21" s="224"/>
      <c r="D21" s="224"/>
      <c r="E21" s="224"/>
      <c r="F21" s="224"/>
      <c r="G21" s="224"/>
      <c r="H21" s="224"/>
      <c r="I21" s="224"/>
      <c r="J21" s="224"/>
      <c r="K21" s="224"/>
      <c r="L21" s="224"/>
      <c r="M21" s="224"/>
    </row>
    <row r="22" spans="1:13" ht="12.75" customHeight="1">
      <c r="B22" s="224" t="s">
        <v>479</v>
      </c>
      <c r="C22" s="224"/>
      <c r="D22" s="224"/>
      <c r="E22" s="224"/>
      <c r="F22" s="224"/>
      <c r="G22" s="224"/>
      <c r="H22" s="224"/>
      <c r="I22" s="224"/>
      <c r="J22" s="224"/>
      <c r="K22" s="224"/>
      <c r="L22" s="224"/>
      <c r="M22" s="224"/>
    </row>
    <row r="23" spans="1:13" ht="12.75" customHeight="1">
      <c r="A23" s="224" t="s">
        <v>480</v>
      </c>
      <c r="B23" s="224"/>
      <c r="C23" s="224"/>
      <c r="D23" s="224"/>
      <c r="E23" s="224"/>
      <c r="F23" s="224"/>
      <c r="G23" s="224"/>
      <c r="H23" s="224"/>
      <c r="I23" s="224"/>
      <c r="J23" s="224"/>
      <c r="K23" s="224"/>
      <c r="L23" s="224"/>
      <c r="M23" s="224"/>
    </row>
    <row r="24" spans="1:13" ht="12.75" customHeight="1">
      <c r="B24" s="224" t="s">
        <v>481</v>
      </c>
      <c r="C24" s="224"/>
      <c r="D24" s="224"/>
      <c r="E24" s="224"/>
      <c r="F24" s="224"/>
      <c r="G24" s="224"/>
      <c r="H24" s="224"/>
      <c r="I24" s="224"/>
      <c r="J24" s="224"/>
      <c r="K24" s="224"/>
      <c r="L24" s="224"/>
      <c r="M24" s="224"/>
    </row>
  </sheetData>
  <mergeCells count="15">
    <mergeCell ref="A23:M23"/>
    <mergeCell ref="B24:M24"/>
    <mergeCell ref="A19:M19"/>
    <mergeCell ref="A18:M18"/>
    <mergeCell ref="A16:M16"/>
    <mergeCell ref="A20:M20"/>
    <mergeCell ref="B22:M22"/>
    <mergeCell ref="A21:M21"/>
    <mergeCell ref="A17:M17"/>
    <mergeCell ref="A15:M15"/>
    <mergeCell ref="A1:J1"/>
    <mergeCell ref="K1:L1"/>
    <mergeCell ref="A2:M2"/>
    <mergeCell ref="A13:H13"/>
    <mergeCell ref="A14:M14"/>
  </mergeCells>
  <pageMargins left="0.3543307086614173" right="0.28125" top="0.27083333333333331" bottom="0.23958333333333334" header="0.3543307086614173" footer="0.27559055118110237"/>
  <pageSetup paperSize="9" fitToWidth="0" fitToHeight="0" pageOrder="overThenDown" orientation="landscape" r:id="rId1"/>
  <headerFooter alignWithMargins="0"/>
  <rowBreaks count="1" manualBreakCount="1">
    <brk id="1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7"/>
  <sheetViews>
    <sheetView zoomScaleNormal="100" workbookViewId="0">
      <selection activeCell="A2" sqref="A2:M2"/>
    </sheetView>
  </sheetViews>
  <sheetFormatPr defaultRowHeight="12.75" customHeight="1"/>
  <cols>
    <col min="1" max="1" width="3.625" style="162" customWidth="1"/>
    <col min="2" max="2" width="33.625" style="162" customWidth="1"/>
    <col min="3" max="3" width="11.75" style="162" customWidth="1"/>
    <col min="4" max="4" width="10.125" style="162" customWidth="1"/>
    <col min="5" max="5" width="13.625" style="162" customWidth="1"/>
    <col min="6" max="6" width="5.125" style="162" customWidth="1"/>
    <col min="7" max="7" width="6" style="162" customWidth="1"/>
    <col min="8" max="8" width="8.25" style="162" customWidth="1"/>
    <col min="9" max="9" width="8.75" style="162" customWidth="1"/>
    <col min="10" max="10" width="4.25" style="162" customWidth="1"/>
    <col min="11" max="12" width="8.25" style="162" customWidth="1"/>
    <col min="13" max="13" width="9.625" style="162" customWidth="1"/>
    <col min="14" max="257" width="8.25" style="162" customWidth="1"/>
    <col min="258" max="16384" width="9" style="162"/>
  </cols>
  <sheetData>
    <row r="1" spans="1:13" ht="19.5" customHeight="1">
      <c r="A1" s="216" t="s">
        <v>0</v>
      </c>
      <c r="B1" s="216"/>
      <c r="C1" s="216"/>
      <c r="D1" s="216"/>
      <c r="E1" s="216"/>
      <c r="F1" s="216"/>
      <c r="G1" s="216"/>
      <c r="H1" s="216"/>
      <c r="I1" s="216"/>
      <c r="J1" s="216"/>
      <c r="K1" s="215" t="s">
        <v>632</v>
      </c>
      <c r="L1" s="215"/>
      <c r="M1" s="162" t="s">
        <v>1</v>
      </c>
    </row>
    <row r="2" spans="1:13" ht="17.100000000000001" customHeight="1">
      <c r="A2" s="236" t="s">
        <v>710</v>
      </c>
      <c r="B2" s="236"/>
      <c r="C2" s="236"/>
      <c r="D2" s="236"/>
      <c r="E2" s="236"/>
      <c r="F2" s="236"/>
      <c r="G2" s="236"/>
      <c r="H2" s="236"/>
      <c r="I2" s="236"/>
      <c r="J2" s="236"/>
      <c r="K2" s="236"/>
      <c r="L2" s="236"/>
      <c r="M2" s="236"/>
    </row>
    <row r="3" spans="1:13" ht="37.35" customHeight="1">
      <c r="A3" s="160" t="s">
        <v>49</v>
      </c>
      <c r="B3" s="160" t="s">
        <v>3</v>
      </c>
      <c r="C3" s="160" t="s">
        <v>4</v>
      </c>
      <c r="D3" s="160" t="s">
        <v>5</v>
      </c>
      <c r="E3" s="160" t="s">
        <v>6</v>
      </c>
      <c r="F3" s="160" t="s">
        <v>7</v>
      </c>
      <c r="G3" s="160" t="s">
        <v>8</v>
      </c>
      <c r="H3" s="160" t="s">
        <v>9</v>
      </c>
      <c r="I3" s="160" t="s">
        <v>10</v>
      </c>
      <c r="J3" s="160" t="s">
        <v>631</v>
      </c>
      <c r="K3" s="160" t="s">
        <v>11</v>
      </c>
      <c r="L3" s="160" t="s">
        <v>12</v>
      </c>
      <c r="M3" s="160" t="s">
        <v>13</v>
      </c>
    </row>
    <row r="4" spans="1:13" ht="63.75">
      <c r="A4" s="158" t="s">
        <v>14</v>
      </c>
      <c r="B4" s="170" t="s">
        <v>482</v>
      </c>
      <c r="C4" s="158"/>
      <c r="D4" s="158" t="s">
        <v>483</v>
      </c>
      <c r="E4" s="158" t="s">
        <v>484</v>
      </c>
      <c r="F4" s="164">
        <v>20</v>
      </c>
      <c r="G4" s="168" t="s">
        <v>135</v>
      </c>
      <c r="H4" s="167"/>
      <c r="I4" s="167">
        <f>F4*H4</f>
        <v>0</v>
      </c>
      <c r="J4" s="166"/>
      <c r="K4" s="167">
        <f>I4*J4</f>
        <v>0</v>
      </c>
      <c r="L4" s="167">
        <f>M4/F4</f>
        <v>0</v>
      </c>
      <c r="M4" s="167">
        <f>I4+K4</f>
        <v>0</v>
      </c>
    </row>
    <row r="5" spans="1:13" ht="63.75">
      <c r="A5" s="158" t="s">
        <v>19</v>
      </c>
      <c r="B5" s="170" t="s">
        <v>485</v>
      </c>
      <c r="C5" s="158"/>
      <c r="D5" s="158" t="s">
        <v>483</v>
      </c>
      <c r="E5" s="158" t="s">
        <v>486</v>
      </c>
      <c r="F5" s="164">
        <v>20</v>
      </c>
      <c r="G5" s="168" t="s">
        <v>135</v>
      </c>
      <c r="H5" s="167"/>
      <c r="I5" s="167">
        <f t="shared" ref="I5:I6" si="0">F5*H5</f>
        <v>0</v>
      </c>
      <c r="J5" s="166"/>
      <c r="K5" s="167">
        <f t="shared" ref="K5:K6" si="1">I5*J5</f>
        <v>0</v>
      </c>
      <c r="L5" s="167">
        <f t="shared" ref="L5:L6" si="2">M5/F5</f>
        <v>0</v>
      </c>
      <c r="M5" s="167">
        <f t="shared" ref="M5:M6" si="3">I5+K5</f>
        <v>0</v>
      </c>
    </row>
    <row r="6" spans="1:13" ht="25.5">
      <c r="A6" s="158" t="s">
        <v>21</v>
      </c>
      <c r="B6" s="88" t="s">
        <v>487</v>
      </c>
      <c r="C6" s="158"/>
      <c r="D6" s="158" t="s">
        <v>488</v>
      </c>
      <c r="E6" s="158" t="s">
        <v>489</v>
      </c>
      <c r="F6" s="164">
        <v>60</v>
      </c>
      <c r="G6" s="168" t="s">
        <v>135</v>
      </c>
      <c r="H6" s="167"/>
      <c r="I6" s="167">
        <f t="shared" si="0"/>
        <v>0</v>
      </c>
      <c r="J6" s="166"/>
      <c r="K6" s="167">
        <f t="shared" si="1"/>
        <v>0</v>
      </c>
      <c r="L6" s="167">
        <f t="shared" si="2"/>
        <v>0</v>
      </c>
      <c r="M6" s="167">
        <f t="shared" si="3"/>
        <v>0</v>
      </c>
    </row>
    <row r="7" spans="1:13" ht="20.25" customHeight="1">
      <c r="A7" s="217" t="s">
        <v>23</v>
      </c>
      <c r="B7" s="218"/>
      <c r="C7" s="218"/>
      <c r="D7" s="218"/>
      <c r="E7" s="218"/>
      <c r="F7" s="218"/>
      <c r="G7" s="218"/>
      <c r="H7" s="219"/>
      <c r="I7" s="169">
        <f>SUM(I4:I6)</f>
        <v>0</v>
      </c>
      <c r="J7" s="169"/>
      <c r="K7" s="169">
        <f>SUM(K4:K6)</f>
        <v>0</v>
      </c>
      <c r="L7" s="169"/>
      <c r="M7" s="169">
        <f>SUM(M4:M6)</f>
        <v>0</v>
      </c>
    </row>
  </sheetData>
  <mergeCells count="4">
    <mergeCell ref="A1:J1"/>
    <mergeCell ref="K1:L1"/>
    <mergeCell ref="A2:M2"/>
    <mergeCell ref="A7:H7"/>
  </mergeCells>
  <pageMargins left="0.28125" right="0.17708333333333334" top="0.58267716535433078" bottom="0.61141732283464578" header="0.28740157480314965" footer="0.31614173228346459"/>
  <pageSetup paperSize="9" fitToWidth="0" fitToHeight="0" pageOrder="overThenDown"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23"/>
  <sheetViews>
    <sheetView zoomScaleNormal="100" workbookViewId="0">
      <selection activeCell="A2" sqref="A2:M2"/>
    </sheetView>
  </sheetViews>
  <sheetFormatPr defaultRowHeight="12.75" customHeight="1"/>
  <cols>
    <col min="1" max="1" width="3.25" style="162" customWidth="1"/>
    <col min="2" max="2" width="39.75" style="162" customWidth="1"/>
    <col min="3" max="3" width="14.375" style="162" customWidth="1"/>
    <col min="4" max="4" width="8.5" style="162" customWidth="1"/>
    <col min="5" max="5" width="11.875" style="162" customWidth="1"/>
    <col min="6" max="6" width="4.5" style="162" customWidth="1"/>
    <col min="7" max="7" width="5" style="162" customWidth="1"/>
    <col min="8" max="8" width="7.25" style="162" customWidth="1"/>
    <col min="9" max="9" width="9.375" style="162" customWidth="1"/>
    <col min="10" max="10" width="3.625" style="162" customWidth="1"/>
    <col min="11" max="11" width="8.25" style="162" customWidth="1"/>
    <col min="12" max="12" width="7.875" style="162" customWidth="1"/>
    <col min="13" max="13" width="8.75" style="162" customWidth="1"/>
    <col min="14" max="257" width="8.25" style="162" customWidth="1"/>
    <col min="258" max="16384" width="9" style="162"/>
  </cols>
  <sheetData>
    <row r="1" spans="1:14" ht="19.5" customHeight="1">
      <c r="A1" s="216" t="s">
        <v>0</v>
      </c>
      <c r="B1" s="216"/>
      <c r="C1" s="216"/>
      <c r="D1" s="216"/>
      <c r="E1" s="216"/>
      <c r="F1" s="216"/>
      <c r="G1" s="216"/>
      <c r="H1" s="216"/>
      <c r="I1" s="216"/>
      <c r="J1" s="216"/>
      <c r="K1" s="215" t="s">
        <v>632</v>
      </c>
      <c r="L1" s="215"/>
      <c r="M1" s="162" t="s">
        <v>1</v>
      </c>
    </row>
    <row r="2" spans="1:14" ht="15.6" customHeight="1">
      <c r="A2" s="236" t="s">
        <v>711</v>
      </c>
      <c r="B2" s="236"/>
      <c r="C2" s="236"/>
      <c r="D2" s="236"/>
      <c r="E2" s="236"/>
      <c r="F2" s="236"/>
      <c r="G2" s="236"/>
      <c r="H2" s="236"/>
      <c r="I2" s="236"/>
      <c r="J2" s="236"/>
      <c r="K2" s="236"/>
      <c r="L2" s="236"/>
      <c r="M2" s="236"/>
    </row>
    <row r="3" spans="1:14" ht="25.35" customHeight="1">
      <c r="A3" s="159" t="s">
        <v>49</v>
      </c>
      <c r="B3" s="160" t="s">
        <v>3</v>
      </c>
      <c r="C3" s="160" t="s">
        <v>4</v>
      </c>
      <c r="D3" s="160" t="s">
        <v>5</v>
      </c>
      <c r="E3" s="160" t="s">
        <v>6</v>
      </c>
      <c r="F3" s="160" t="s">
        <v>7</v>
      </c>
      <c r="G3" s="160" t="s">
        <v>8</v>
      </c>
      <c r="H3" s="160" t="s">
        <v>9</v>
      </c>
      <c r="I3" s="160" t="s">
        <v>10</v>
      </c>
      <c r="J3" s="160" t="s">
        <v>631</v>
      </c>
      <c r="K3" s="160" t="s">
        <v>11</v>
      </c>
      <c r="L3" s="160" t="s">
        <v>12</v>
      </c>
      <c r="M3" s="160" t="s">
        <v>13</v>
      </c>
      <c r="N3" s="161"/>
    </row>
    <row r="4" spans="1:14" ht="25.5">
      <c r="A4" s="168" t="s">
        <v>14</v>
      </c>
      <c r="B4" s="170" t="s">
        <v>490</v>
      </c>
      <c r="C4" s="158"/>
      <c r="D4" s="158" t="s">
        <v>235</v>
      </c>
      <c r="E4" s="158" t="s">
        <v>491</v>
      </c>
      <c r="F4" s="164">
        <v>40</v>
      </c>
      <c r="G4" s="168" t="s">
        <v>35</v>
      </c>
      <c r="H4" s="167"/>
      <c r="I4" s="167">
        <f>F4*H4</f>
        <v>0</v>
      </c>
      <c r="J4" s="166"/>
      <c r="K4" s="167">
        <f t="shared" ref="K4:K13" si="0">I4*J4</f>
        <v>0</v>
      </c>
      <c r="L4" s="167">
        <f t="shared" ref="L4:L13" si="1">M4/F4</f>
        <v>0</v>
      </c>
      <c r="M4" s="167">
        <f t="shared" ref="M4:M13" si="2">I4+K4</f>
        <v>0</v>
      </c>
    </row>
    <row r="5" spans="1:14" ht="25.5">
      <c r="A5" s="168" t="s">
        <v>19</v>
      </c>
      <c r="B5" s="170" t="s">
        <v>490</v>
      </c>
      <c r="C5" s="158"/>
      <c r="D5" s="158" t="s">
        <v>235</v>
      </c>
      <c r="E5" s="158" t="s">
        <v>236</v>
      </c>
      <c r="F5" s="164">
        <v>200</v>
      </c>
      <c r="G5" s="168" t="s">
        <v>35</v>
      </c>
      <c r="H5" s="167"/>
      <c r="I5" s="167">
        <f t="shared" ref="I5:I13" si="3">F5*H5</f>
        <v>0</v>
      </c>
      <c r="J5" s="166"/>
      <c r="K5" s="167">
        <f t="shared" si="0"/>
        <v>0</v>
      </c>
      <c r="L5" s="167">
        <f t="shared" si="1"/>
        <v>0</v>
      </c>
      <c r="M5" s="167">
        <f t="shared" si="2"/>
        <v>0</v>
      </c>
    </row>
    <row r="6" spans="1:14" ht="25.5">
      <c r="A6" s="168" t="s">
        <v>21</v>
      </c>
      <c r="B6" s="170" t="s">
        <v>490</v>
      </c>
      <c r="C6" s="158"/>
      <c r="D6" s="158" t="s">
        <v>235</v>
      </c>
      <c r="E6" s="158" t="s">
        <v>237</v>
      </c>
      <c r="F6" s="164">
        <v>200</v>
      </c>
      <c r="G6" s="168" t="s">
        <v>35</v>
      </c>
      <c r="H6" s="167"/>
      <c r="I6" s="167">
        <f t="shared" si="3"/>
        <v>0</v>
      </c>
      <c r="J6" s="166"/>
      <c r="K6" s="167">
        <f t="shared" si="0"/>
        <v>0</v>
      </c>
      <c r="L6" s="167">
        <f t="shared" si="1"/>
        <v>0</v>
      </c>
      <c r="M6" s="167">
        <f t="shared" si="2"/>
        <v>0</v>
      </c>
    </row>
    <row r="7" spans="1:14" ht="25.5">
      <c r="A7" s="163" t="s">
        <v>38</v>
      </c>
      <c r="B7" s="170" t="s">
        <v>490</v>
      </c>
      <c r="C7" s="158"/>
      <c r="D7" s="158" t="s">
        <v>235</v>
      </c>
      <c r="E7" s="158" t="s">
        <v>492</v>
      </c>
      <c r="F7" s="164">
        <v>10</v>
      </c>
      <c r="G7" s="168" t="s">
        <v>35</v>
      </c>
      <c r="H7" s="167"/>
      <c r="I7" s="167">
        <f t="shared" si="3"/>
        <v>0</v>
      </c>
      <c r="J7" s="166"/>
      <c r="K7" s="167">
        <f t="shared" si="0"/>
        <v>0</v>
      </c>
      <c r="L7" s="167">
        <f t="shared" si="1"/>
        <v>0</v>
      </c>
      <c r="M7" s="167">
        <f t="shared" si="2"/>
        <v>0</v>
      </c>
    </row>
    <row r="8" spans="1:14" ht="51">
      <c r="A8" s="163" t="s">
        <v>40</v>
      </c>
      <c r="B8" s="172" t="s">
        <v>493</v>
      </c>
      <c r="C8" s="168"/>
      <c r="D8" s="158" t="s">
        <v>235</v>
      </c>
      <c r="E8" s="168" t="s">
        <v>388</v>
      </c>
      <c r="F8" s="168">
        <v>20</v>
      </c>
      <c r="G8" s="168" t="s">
        <v>35</v>
      </c>
      <c r="H8" s="167"/>
      <c r="I8" s="167">
        <f t="shared" si="3"/>
        <v>0</v>
      </c>
      <c r="J8" s="166"/>
      <c r="K8" s="167">
        <f t="shared" si="0"/>
        <v>0</v>
      </c>
      <c r="L8" s="167">
        <f t="shared" si="1"/>
        <v>0</v>
      </c>
      <c r="M8" s="167">
        <f t="shared" si="2"/>
        <v>0</v>
      </c>
    </row>
    <row r="9" spans="1:14" ht="51">
      <c r="A9" s="163" t="s">
        <v>41</v>
      </c>
      <c r="B9" s="172" t="s">
        <v>493</v>
      </c>
      <c r="C9" s="168"/>
      <c r="D9" s="158" t="s">
        <v>235</v>
      </c>
      <c r="E9" s="168" t="s">
        <v>494</v>
      </c>
      <c r="F9" s="168">
        <v>20</v>
      </c>
      <c r="G9" s="168" t="s">
        <v>35</v>
      </c>
      <c r="H9" s="167"/>
      <c r="I9" s="167">
        <f t="shared" si="3"/>
        <v>0</v>
      </c>
      <c r="J9" s="166"/>
      <c r="K9" s="167">
        <f t="shared" si="0"/>
        <v>0</v>
      </c>
      <c r="L9" s="167">
        <f t="shared" si="1"/>
        <v>0</v>
      </c>
      <c r="M9" s="167">
        <f t="shared" si="2"/>
        <v>0</v>
      </c>
    </row>
    <row r="10" spans="1:14" ht="51">
      <c r="A10" s="163" t="s">
        <v>44</v>
      </c>
      <c r="B10" s="172" t="s">
        <v>493</v>
      </c>
      <c r="C10" s="168"/>
      <c r="D10" s="158" t="s">
        <v>235</v>
      </c>
      <c r="E10" s="168" t="s">
        <v>495</v>
      </c>
      <c r="F10" s="168">
        <v>20</v>
      </c>
      <c r="G10" s="168" t="s">
        <v>35</v>
      </c>
      <c r="H10" s="167"/>
      <c r="I10" s="167">
        <f t="shared" si="3"/>
        <v>0</v>
      </c>
      <c r="J10" s="166"/>
      <c r="K10" s="167">
        <f t="shared" si="0"/>
        <v>0</v>
      </c>
      <c r="L10" s="167">
        <f t="shared" si="1"/>
        <v>0</v>
      </c>
      <c r="M10" s="167">
        <f t="shared" si="2"/>
        <v>0</v>
      </c>
    </row>
    <row r="11" spans="1:14" ht="25.5">
      <c r="A11" s="163" t="s">
        <v>65</v>
      </c>
      <c r="B11" s="170" t="s">
        <v>496</v>
      </c>
      <c r="C11" s="158"/>
      <c r="D11" s="158" t="s">
        <v>235</v>
      </c>
      <c r="E11" s="158" t="s">
        <v>497</v>
      </c>
      <c r="F11" s="164">
        <v>10</v>
      </c>
      <c r="G11" s="168" t="s">
        <v>35</v>
      </c>
      <c r="H11" s="167"/>
      <c r="I11" s="167">
        <f t="shared" si="3"/>
        <v>0</v>
      </c>
      <c r="J11" s="166"/>
      <c r="K11" s="167">
        <f t="shared" si="0"/>
        <v>0</v>
      </c>
      <c r="L11" s="167">
        <f t="shared" si="1"/>
        <v>0</v>
      </c>
      <c r="M11" s="167">
        <f t="shared" si="2"/>
        <v>0</v>
      </c>
    </row>
    <row r="12" spans="1:14" ht="25.5">
      <c r="A12" s="163" t="s">
        <v>69</v>
      </c>
      <c r="B12" s="170" t="s">
        <v>496</v>
      </c>
      <c r="C12" s="158"/>
      <c r="D12" s="158" t="s">
        <v>235</v>
      </c>
      <c r="E12" s="158" t="s">
        <v>498</v>
      </c>
      <c r="F12" s="164">
        <v>10</v>
      </c>
      <c r="G12" s="168" t="s">
        <v>35</v>
      </c>
      <c r="H12" s="167"/>
      <c r="I12" s="167">
        <f t="shared" si="3"/>
        <v>0</v>
      </c>
      <c r="J12" s="166"/>
      <c r="K12" s="167">
        <f t="shared" si="0"/>
        <v>0</v>
      </c>
      <c r="L12" s="167">
        <f t="shared" si="1"/>
        <v>0</v>
      </c>
      <c r="M12" s="167">
        <f t="shared" si="2"/>
        <v>0</v>
      </c>
    </row>
    <row r="13" spans="1:14" ht="25.5">
      <c r="A13" s="45" t="s">
        <v>72</v>
      </c>
      <c r="B13" s="46" t="s">
        <v>496</v>
      </c>
      <c r="C13" s="105"/>
      <c r="D13" s="105" t="s">
        <v>235</v>
      </c>
      <c r="E13" s="105" t="s">
        <v>499</v>
      </c>
      <c r="F13" s="116">
        <v>10</v>
      </c>
      <c r="G13" s="112" t="s">
        <v>35</v>
      </c>
      <c r="H13" s="113"/>
      <c r="I13" s="167">
        <f t="shared" si="3"/>
        <v>0</v>
      </c>
      <c r="J13" s="166"/>
      <c r="K13" s="167">
        <f t="shared" si="0"/>
        <v>0</v>
      </c>
      <c r="L13" s="167">
        <f t="shared" si="1"/>
        <v>0</v>
      </c>
      <c r="M13" s="167">
        <f t="shared" si="2"/>
        <v>0</v>
      </c>
    </row>
    <row r="14" spans="1:14" ht="30" customHeight="1">
      <c r="A14" s="333" t="s">
        <v>23</v>
      </c>
      <c r="B14" s="333"/>
      <c r="C14" s="333"/>
      <c r="D14" s="333"/>
      <c r="E14" s="333"/>
      <c r="F14" s="333"/>
      <c r="G14" s="333"/>
      <c r="H14" s="333"/>
      <c r="I14" s="44">
        <f>SUM(I4:I13)</f>
        <v>0</v>
      </c>
      <c r="J14" s="169"/>
      <c r="K14" s="169">
        <f>SUM(K4:K13)</f>
        <v>0</v>
      </c>
      <c r="L14" s="169"/>
      <c r="M14" s="169">
        <f>SUM(M4:M13)</f>
        <v>0</v>
      </c>
    </row>
    <row r="15" spans="1:14" ht="16.350000000000001" customHeight="1"/>
    <row r="16" spans="1:14" ht="14.1" customHeight="1"/>
    <row r="17" s="162" customFormat="1" ht="13.35" customHeight="1"/>
    <row r="18" s="162" customFormat="1" ht="14.85" customHeight="1"/>
    <row r="19" s="162" customFormat="1" ht="16.350000000000001" customHeight="1"/>
    <row r="20" s="162" customFormat="1" ht="16.350000000000001" customHeight="1"/>
    <row r="21" s="162" customFormat="1" ht="14.1" customHeight="1"/>
    <row r="23" s="162" customFormat="1" ht="12.6" customHeight="1"/>
  </sheetData>
  <mergeCells count="4">
    <mergeCell ref="A1:J1"/>
    <mergeCell ref="K1:L1"/>
    <mergeCell ref="A2:M2"/>
    <mergeCell ref="A14:H14"/>
  </mergeCells>
  <pageMargins left="0.21656249999999999" right="0.2371875" top="0.36093750000000002" bottom="0.77598425196850385" header="0.4389763779527559" footer="0.48070866141732277"/>
  <pageSetup paperSize="9" scale="99" fitToWidth="0" fitToHeight="0" pageOrder="overThenDown"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49"/>
  <sheetViews>
    <sheetView zoomScaleNormal="100" workbookViewId="0">
      <selection activeCell="A2" sqref="A2:M2"/>
    </sheetView>
  </sheetViews>
  <sheetFormatPr defaultRowHeight="12.75" customHeight="1"/>
  <cols>
    <col min="1" max="1" width="3.25" style="175" customWidth="1"/>
    <col min="2" max="2" width="40.5" style="175" customWidth="1"/>
    <col min="3" max="3" width="13.75" style="175" customWidth="1"/>
    <col min="4" max="4" width="8.375" style="175" customWidth="1"/>
    <col min="5" max="5" width="14" style="175" customWidth="1"/>
    <col min="6" max="6" width="6" style="175" customWidth="1"/>
    <col min="7" max="7" width="5.625" style="175" customWidth="1"/>
    <col min="8" max="8" width="7.375" style="175" customWidth="1"/>
    <col min="9" max="9" width="9.25" style="175" customWidth="1"/>
    <col min="10" max="10" width="3.375" style="175" customWidth="1"/>
    <col min="11" max="11" width="8.5" style="175" customWidth="1"/>
    <col min="12" max="12" width="7.375" style="175" customWidth="1"/>
    <col min="13" max="13" width="9.25" style="175" customWidth="1"/>
    <col min="14" max="1019" width="8.25" style="175" customWidth="1"/>
    <col min="1020" max="16384" width="9" style="175"/>
  </cols>
  <sheetData>
    <row r="1" spans="1:13" s="175" customFormat="1" ht="19.5" customHeight="1">
      <c r="A1" s="353" t="s">
        <v>0</v>
      </c>
      <c r="B1" s="353"/>
      <c r="C1" s="353"/>
      <c r="D1" s="353"/>
      <c r="E1" s="353"/>
      <c r="F1" s="353"/>
      <c r="G1" s="353"/>
      <c r="H1" s="353"/>
      <c r="I1" s="353"/>
      <c r="J1" s="353"/>
      <c r="K1" s="354" t="s">
        <v>632</v>
      </c>
      <c r="L1" s="354"/>
      <c r="M1" s="175" t="s">
        <v>1</v>
      </c>
    </row>
    <row r="2" spans="1:13" s="175" customFormat="1" ht="21" customHeight="1">
      <c r="A2" s="355" t="s">
        <v>718</v>
      </c>
      <c r="B2" s="355"/>
      <c r="C2" s="355"/>
      <c r="D2" s="355"/>
      <c r="E2" s="355"/>
      <c r="F2" s="355"/>
      <c r="G2" s="355"/>
      <c r="H2" s="355"/>
      <c r="I2" s="355"/>
      <c r="J2" s="355"/>
      <c r="K2" s="355"/>
      <c r="L2" s="355"/>
      <c r="M2" s="355"/>
    </row>
    <row r="3" spans="1:13" s="175" customFormat="1" ht="29.85" customHeight="1">
      <c r="A3" s="356" t="s">
        <v>49</v>
      </c>
      <c r="B3" s="174" t="s">
        <v>3</v>
      </c>
      <c r="C3" s="174" t="s">
        <v>4</v>
      </c>
      <c r="D3" s="174" t="s">
        <v>5</v>
      </c>
      <c r="E3" s="174" t="s">
        <v>6</v>
      </c>
      <c r="F3" s="174" t="s">
        <v>7</v>
      </c>
      <c r="G3" s="174" t="s">
        <v>8</v>
      </c>
      <c r="H3" s="174" t="s">
        <v>9</v>
      </c>
      <c r="I3" s="174" t="s">
        <v>10</v>
      </c>
      <c r="J3" s="174" t="s">
        <v>631</v>
      </c>
      <c r="K3" s="174" t="s">
        <v>11</v>
      </c>
      <c r="L3" s="174" t="s">
        <v>12</v>
      </c>
      <c r="M3" s="174" t="s">
        <v>13</v>
      </c>
    </row>
    <row r="4" spans="1:13" s="175" customFormat="1" ht="36.950000000000003" customHeight="1">
      <c r="A4" s="92" t="s">
        <v>14</v>
      </c>
      <c r="B4" s="352" t="s">
        <v>500</v>
      </c>
      <c r="C4" s="174"/>
      <c r="D4" s="82" t="s">
        <v>720</v>
      </c>
      <c r="E4" s="82" t="s">
        <v>501</v>
      </c>
      <c r="F4" s="357">
        <v>25</v>
      </c>
      <c r="G4" s="82" t="s">
        <v>81</v>
      </c>
      <c r="H4" s="358"/>
      <c r="I4" s="358">
        <f t="shared" ref="I4:I22" si="0">F4*H4</f>
        <v>0</v>
      </c>
      <c r="J4" s="359"/>
      <c r="K4" s="358">
        <f t="shared" ref="K4" si="1">I4*J4</f>
        <v>0</v>
      </c>
      <c r="L4" s="358">
        <f t="shared" ref="L4" si="2">M4/F4</f>
        <v>0</v>
      </c>
      <c r="M4" s="358">
        <f t="shared" ref="M4" si="3">I4+K4</f>
        <v>0</v>
      </c>
    </row>
    <row r="5" spans="1:13" s="175" customFormat="1" ht="37.9" customHeight="1">
      <c r="A5" s="92" t="s">
        <v>19</v>
      </c>
      <c r="B5" s="88" t="s">
        <v>500</v>
      </c>
      <c r="C5" s="174"/>
      <c r="D5" s="82" t="s">
        <v>720</v>
      </c>
      <c r="E5" s="82" t="s">
        <v>502</v>
      </c>
      <c r="F5" s="357">
        <v>25</v>
      </c>
      <c r="G5" s="82" t="s">
        <v>81</v>
      </c>
      <c r="H5" s="358"/>
      <c r="I5" s="358">
        <f t="shared" si="0"/>
        <v>0</v>
      </c>
      <c r="J5" s="359"/>
      <c r="K5" s="358">
        <f t="shared" ref="K5:K22" si="4">I5*J5</f>
        <v>0</v>
      </c>
      <c r="L5" s="358">
        <f t="shared" ref="L5:L22" si="5">M5/F5</f>
        <v>0</v>
      </c>
      <c r="M5" s="358">
        <f t="shared" ref="M5:M22" si="6">I5+K5</f>
        <v>0</v>
      </c>
    </row>
    <row r="6" spans="1:13" s="175" customFormat="1" ht="40.35" customHeight="1">
      <c r="A6" s="92" t="s">
        <v>21</v>
      </c>
      <c r="B6" s="352" t="s">
        <v>500</v>
      </c>
      <c r="C6" s="174"/>
      <c r="D6" s="82" t="s">
        <v>720</v>
      </c>
      <c r="E6" s="82" t="s">
        <v>503</v>
      </c>
      <c r="F6" s="357">
        <v>25</v>
      </c>
      <c r="G6" s="82" t="s">
        <v>81</v>
      </c>
      <c r="H6" s="358"/>
      <c r="I6" s="358">
        <f t="shared" si="0"/>
        <v>0</v>
      </c>
      <c r="J6" s="359"/>
      <c r="K6" s="358">
        <f t="shared" si="4"/>
        <v>0</v>
      </c>
      <c r="L6" s="358">
        <f t="shared" si="5"/>
        <v>0</v>
      </c>
      <c r="M6" s="358">
        <f t="shared" si="6"/>
        <v>0</v>
      </c>
    </row>
    <row r="7" spans="1:13" s="175" customFormat="1" ht="25.5">
      <c r="A7" s="92" t="s">
        <v>38</v>
      </c>
      <c r="B7" s="352" t="s">
        <v>504</v>
      </c>
      <c r="C7" s="82"/>
      <c r="D7" s="82" t="s">
        <v>505</v>
      </c>
      <c r="E7" s="82" t="s">
        <v>506</v>
      </c>
      <c r="F7" s="83">
        <v>1500</v>
      </c>
      <c r="G7" s="84" t="s">
        <v>81</v>
      </c>
      <c r="H7" s="85"/>
      <c r="I7" s="358">
        <f t="shared" si="0"/>
        <v>0</v>
      </c>
      <c r="J7" s="86"/>
      <c r="K7" s="358">
        <f t="shared" si="4"/>
        <v>0</v>
      </c>
      <c r="L7" s="358">
        <f t="shared" si="5"/>
        <v>0</v>
      </c>
      <c r="M7" s="358">
        <f t="shared" si="6"/>
        <v>0</v>
      </c>
    </row>
    <row r="8" spans="1:13" s="175" customFormat="1" ht="25.5">
      <c r="A8" s="92" t="s">
        <v>40</v>
      </c>
      <c r="B8" s="352" t="s">
        <v>712</v>
      </c>
      <c r="C8" s="82"/>
      <c r="D8" s="82" t="s">
        <v>720</v>
      </c>
      <c r="E8" s="82" t="s">
        <v>507</v>
      </c>
      <c r="F8" s="84">
        <v>150</v>
      </c>
      <c r="G8" s="84" t="s">
        <v>35</v>
      </c>
      <c r="H8" s="85"/>
      <c r="I8" s="358">
        <f t="shared" si="0"/>
        <v>0</v>
      </c>
      <c r="J8" s="86"/>
      <c r="K8" s="358">
        <f t="shared" si="4"/>
        <v>0</v>
      </c>
      <c r="L8" s="358">
        <f t="shared" si="5"/>
        <v>0</v>
      </c>
      <c r="M8" s="358">
        <f t="shared" si="6"/>
        <v>0</v>
      </c>
    </row>
    <row r="9" spans="1:13" s="175" customFormat="1" ht="25.5">
      <c r="A9" s="92" t="s">
        <v>41</v>
      </c>
      <c r="B9" s="88" t="s">
        <v>712</v>
      </c>
      <c r="C9" s="82"/>
      <c r="D9" s="82" t="s">
        <v>720</v>
      </c>
      <c r="E9" s="82" t="s">
        <v>508</v>
      </c>
      <c r="F9" s="83">
        <v>300</v>
      </c>
      <c r="G9" s="84" t="s">
        <v>35</v>
      </c>
      <c r="H9" s="85"/>
      <c r="I9" s="358">
        <f t="shared" si="0"/>
        <v>0</v>
      </c>
      <c r="J9" s="86"/>
      <c r="K9" s="358">
        <f t="shared" si="4"/>
        <v>0</v>
      </c>
      <c r="L9" s="358">
        <f t="shared" si="5"/>
        <v>0</v>
      </c>
      <c r="M9" s="358">
        <f t="shared" si="6"/>
        <v>0</v>
      </c>
    </row>
    <row r="10" spans="1:13" s="175" customFormat="1" ht="25.5">
      <c r="A10" s="92" t="s">
        <v>44</v>
      </c>
      <c r="B10" s="352" t="s">
        <v>509</v>
      </c>
      <c r="C10" s="82"/>
      <c r="D10" s="82" t="s">
        <v>713</v>
      </c>
      <c r="E10" s="82" t="s">
        <v>510</v>
      </c>
      <c r="F10" s="357">
        <v>7</v>
      </c>
      <c r="G10" s="82" t="s">
        <v>81</v>
      </c>
      <c r="H10" s="358"/>
      <c r="I10" s="358">
        <f t="shared" si="0"/>
        <v>0</v>
      </c>
      <c r="J10" s="359"/>
      <c r="K10" s="358">
        <f t="shared" si="4"/>
        <v>0</v>
      </c>
      <c r="L10" s="358">
        <f t="shared" si="5"/>
        <v>0</v>
      </c>
      <c r="M10" s="358">
        <f t="shared" si="6"/>
        <v>0</v>
      </c>
    </row>
    <row r="11" spans="1:13" s="175" customFormat="1">
      <c r="A11" s="92" t="s">
        <v>65</v>
      </c>
      <c r="B11" s="352" t="s">
        <v>511</v>
      </c>
      <c r="C11" s="82"/>
      <c r="D11" s="82" t="s">
        <v>461</v>
      </c>
      <c r="E11" s="82" t="s">
        <v>512</v>
      </c>
      <c r="F11" s="83">
        <v>96</v>
      </c>
      <c r="G11" s="84" t="s">
        <v>35</v>
      </c>
      <c r="H11" s="85"/>
      <c r="I11" s="358">
        <f t="shared" si="0"/>
        <v>0</v>
      </c>
      <c r="J11" s="86"/>
      <c r="K11" s="358">
        <f t="shared" si="4"/>
        <v>0</v>
      </c>
      <c r="L11" s="358">
        <f t="shared" si="5"/>
        <v>0</v>
      </c>
      <c r="M11" s="358">
        <f t="shared" si="6"/>
        <v>0</v>
      </c>
    </row>
    <row r="12" spans="1:13" s="175" customFormat="1" ht="51">
      <c r="A12" s="92" t="s">
        <v>69</v>
      </c>
      <c r="B12" s="352" t="s">
        <v>714</v>
      </c>
      <c r="C12" s="82"/>
      <c r="D12" s="82" t="s">
        <v>313</v>
      </c>
      <c r="E12" s="82" t="s">
        <v>715</v>
      </c>
      <c r="F12" s="83">
        <v>35</v>
      </c>
      <c r="G12" s="84" t="s">
        <v>81</v>
      </c>
      <c r="H12" s="85"/>
      <c r="I12" s="358">
        <f t="shared" si="0"/>
        <v>0</v>
      </c>
      <c r="J12" s="86"/>
      <c r="K12" s="358">
        <f t="shared" si="4"/>
        <v>0</v>
      </c>
      <c r="L12" s="358">
        <f t="shared" si="5"/>
        <v>0</v>
      </c>
      <c r="M12" s="358">
        <f t="shared" si="6"/>
        <v>0</v>
      </c>
    </row>
    <row r="13" spans="1:13" s="175" customFormat="1" ht="51">
      <c r="A13" s="92" t="s">
        <v>72</v>
      </c>
      <c r="B13" s="88" t="s">
        <v>716</v>
      </c>
      <c r="C13" s="82"/>
      <c r="D13" s="82" t="s">
        <v>313</v>
      </c>
      <c r="E13" s="82" t="s">
        <v>717</v>
      </c>
      <c r="F13" s="83">
        <v>35</v>
      </c>
      <c r="G13" s="84" t="s">
        <v>81</v>
      </c>
      <c r="H13" s="85"/>
      <c r="I13" s="358">
        <f t="shared" si="0"/>
        <v>0</v>
      </c>
      <c r="J13" s="86"/>
      <c r="K13" s="358">
        <f t="shared" si="4"/>
        <v>0</v>
      </c>
      <c r="L13" s="358">
        <f t="shared" si="5"/>
        <v>0</v>
      </c>
      <c r="M13" s="358">
        <f t="shared" si="6"/>
        <v>0</v>
      </c>
    </row>
    <row r="14" spans="1:13" s="175" customFormat="1" ht="51">
      <c r="A14" s="92" t="s">
        <v>74</v>
      </c>
      <c r="B14" s="360" t="s">
        <v>513</v>
      </c>
      <c r="C14" s="84"/>
      <c r="D14" s="84" t="s">
        <v>514</v>
      </c>
      <c r="E14" s="357" t="s">
        <v>515</v>
      </c>
      <c r="F14" s="84">
        <v>100</v>
      </c>
      <c r="G14" s="84" t="s">
        <v>35</v>
      </c>
      <c r="H14" s="85"/>
      <c r="I14" s="358">
        <f t="shared" si="0"/>
        <v>0</v>
      </c>
      <c r="J14" s="86"/>
      <c r="K14" s="358">
        <f t="shared" si="4"/>
        <v>0</v>
      </c>
      <c r="L14" s="358">
        <f t="shared" si="5"/>
        <v>0</v>
      </c>
      <c r="M14" s="358">
        <f t="shared" si="6"/>
        <v>0</v>
      </c>
    </row>
    <row r="15" spans="1:13" s="175" customFormat="1" ht="63.75">
      <c r="A15" s="191" t="s">
        <v>76</v>
      </c>
      <c r="B15" s="361" t="s">
        <v>516</v>
      </c>
      <c r="C15" s="210"/>
      <c r="D15" s="90" t="s">
        <v>517</v>
      </c>
      <c r="E15" s="192" t="s">
        <v>719</v>
      </c>
      <c r="F15" s="90">
        <v>78</v>
      </c>
      <c r="G15" s="90" t="s">
        <v>35</v>
      </c>
      <c r="H15" s="211"/>
      <c r="I15" s="362">
        <f t="shared" si="0"/>
        <v>0</v>
      </c>
      <c r="J15" s="212"/>
      <c r="K15" s="362">
        <f t="shared" si="4"/>
        <v>0</v>
      </c>
      <c r="L15" s="362">
        <f t="shared" si="5"/>
        <v>0</v>
      </c>
      <c r="M15" s="362">
        <f t="shared" si="6"/>
        <v>0</v>
      </c>
    </row>
    <row r="16" spans="1:13" s="175" customFormat="1" ht="63.75">
      <c r="A16" s="213" t="s">
        <v>78</v>
      </c>
      <c r="B16" s="363" t="s">
        <v>516</v>
      </c>
      <c r="C16" s="364"/>
      <c r="D16" s="365" t="s">
        <v>517</v>
      </c>
      <c r="E16" s="366" t="s">
        <v>518</v>
      </c>
      <c r="F16" s="367">
        <v>30</v>
      </c>
      <c r="G16" s="368" t="s">
        <v>35</v>
      </c>
      <c r="H16" s="369"/>
      <c r="I16" s="370">
        <f t="shared" si="0"/>
        <v>0</v>
      </c>
      <c r="J16" s="371"/>
      <c r="K16" s="370">
        <f t="shared" si="4"/>
        <v>0</v>
      </c>
      <c r="L16" s="370">
        <f t="shared" si="5"/>
        <v>0</v>
      </c>
      <c r="M16" s="372">
        <f t="shared" si="6"/>
        <v>0</v>
      </c>
    </row>
    <row r="17" spans="1:13" s="175" customFormat="1" ht="76.5">
      <c r="A17" s="213" t="s">
        <v>82</v>
      </c>
      <c r="B17" s="373" t="s">
        <v>739</v>
      </c>
      <c r="C17" s="368"/>
      <c r="D17" s="368" t="s">
        <v>519</v>
      </c>
      <c r="E17" s="368"/>
      <c r="F17" s="368">
        <v>10</v>
      </c>
      <c r="G17" s="368" t="s">
        <v>35</v>
      </c>
      <c r="H17" s="369"/>
      <c r="I17" s="370">
        <f t="shared" si="0"/>
        <v>0</v>
      </c>
      <c r="J17" s="371"/>
      <c r="K17" s="370">
        <f t="shared" si="4"/>
        <v>0</v>
      </c>
      <c r="L17" s="370">
        <f t="shared" si="5"/>
        <v>0</v>
      </c>
      <c r="M17" s="372">
        <f t="shared" si="6"/>
        <v>0</v>
      </c>
    </row>
    <row r="18" spans="1:13" s="175" customFormat="1" ht="83.45" customHeight="1">
      <c r="A18" s="374" t="s">
        <v>84</v>
      </c>
      <c r="B18" s="375" t="s">
        <v>520</v>
      </c>
      <c r="C18" s="376"/>
      <c r="D18" s="376" t="s">
        <v>521</v>
      </c>
      <c r="E18" s="377" t="s">
        <v>522</v>
      </c>
      <c r="F18" s="376">
        <v>300</v>
      </c>
      <c r="G18" s="376" t="s">
        <v>35</v>
      </c>
      <c r="H18" s="378"/>
      <c r="I18" s="379">
        <f t="shared" si="0"/>
        <v>0</v>
      </c>
      <c r="J18" s="380"/>
      <c r="K18" s="379">
        <f t="shared" si="4"/>
        <v>0</v>
      </c>
      <c r="L18" s="379">
        <f t="shared" si="5"/>
        <v>0</v>
      </c>
      <c r="M18" s="379">
        <f t="shared" si="6"/>
        <v>0</v>
      </c>
    </row>
    <row r="19" spans="1:13" s="175" customFormat="1" ht="63.75">
      <c r="A19" s="92" t="s">
        <v>86</v>
      </c>
      <c r="B19" s="381" t="s">
        <v>523</v>
      </c>
      <c r="C19" s="84"/>
      <c r="D19" s="84" t="s">
        <v>521</v>
      </c>
      <c r="E19" s="357" t="s">
        <v>524</v>
      </c>
      <c r="F19" s="84">
        <v>200</v>
      </c>
      <c r="G19" s="84" t="s">
        <v>35</v>
      </c>
      <c r="H19" s="85"/>
      <c r="I19" s="358">
        <f t="shared" si="0"/>
        <v>0</v>
      </c>
      <c r="J19" s="86"/>
      <c r="K19" s="358">
        <f t="shared" si="4"/>
        <v>0</v>
      </c>
      <c r="L19" s="358">
        <f t="shared" si="5"/>
        <v>0</v>
      </c>
      <c r="M19" s="358">
        <f t="shared" si="6"/>
        <v>0</v>
      </c>
    </row>
    <row r="20" spans="1:13" s="175" customFormat="1" ht="127.5">
      <c r="A20" s="92" t="s">
        <v>89</v>
      </c>
      <c r="B20" s="360" t="s">
        <v>525</v>
      </c>
      <c r="C20" s="84"/>
      <c r="D20" s="84" t="s">
        <v>526</v>
      </c>
      <c r="E20" s="84"/>
      <c r="F20" s="84">
        <v>20</v>
      </c>
      <c r="G20" s="84" t="s">
        <v>35</v>
      </c>
      <c r="H20" s="85"/>
      <c r="I20" s="358">
        <f t="shared" si="0"/>
        <v>0</v>
      </c>
      <c r="J20" s="86"/>
      <c r="K20" s="358">
        <f t="shared" si="4"/>
        <v>0</v>
      </c>
      <c r="L20" s="358">
        <f t="shared" si="5"/>
        <v>0</v>
      </c>
      <c r="M20" s="358">
        <f t="shared" si="6"/>
        <v>0</v>
      </c>
    </row>
    <row r="21" spans="1:13" s="175" customFormat="1" ht="51">
      <c r="A21" s="92" t="s">
        <v>91</v>
      </c>
      <c r="B21" s="360" t="s">
        <v>527</v>
      </c>
      <c r="C21" s="356"/>
      <c r="D21" s="84" t="s">
        <v>528</v>
      </c>
      <c r="E21" s="84"/>
      <c r="F21" s="84">
        <v>20</v>
      </c>
      <c r="G21" s="84" t="s">
        <v>35</v>
      </c>
      <c r="H21" s="85"/>
      <c r="I21" s="358">
        <f t="shared" si="0"/>
        <v>0</v>
      </c>
      <c r="J21" s="86"/>
      <c r="K21" s="358">
        <f t="shared" si="4"/>
        <v>0</v>
      </c>
      <c r="L21" s="358">
        <f t="shared" si="5"/>
        <v>0</v>
      </c>
      <c r="M21" s="358">
        <f t="shared" si="6"/>
        <v>0</v>
      </c>
    </row>
    <row r="22" spans="1:13" s="175" customFormat="1" ht="51">
      <c r="A22" s="191" t="s">
        <v>93</v>
      </c>
      <c r="B22" s="361" t="s">
        <v>529</v>
      </c>
      <c r="C22" s="90"/>
      <c r="D22" s="90" t="s">
        <v>530</v>
      </c>
      <c r="E22" s="192" t="s">
        <v>531</v>
      </c>
      <c r="F22" s="90">
        <v>120</v>
      </c>
      <c r="G22" s="90" t="s">
        <v>81</v>
      </c>
      <c r="H22" s="211"/>
      <c r="I22" s="358">
        <f t="shared" si="0"/>
        <v>0</v>
      </c>
      <c r="J22" s="86"/>
      <c r="K22" s="358">
        <f t="shared" si="4"/>
        <v>0</v>
      </c>
      <c r="L22" s="358">
        <f t="shared" si="5"/>
        <v>0</v>
      </c>
      <c r="M22" s="358">
        <f t="shared" si="6"/>
        <v>0</v>
      </c>
    </row>
    <row r="23" spans="1:13" s="385" customFormat="1" ht="30.75" customHeight="1">
      <c r="A23" s="382" t="s">
        <v>532</v>
      </c>
      <c r="B23" s="382"/>
      <c r="C23" s="382"/>
      <c r="D23" s="382"/>
      <c r="E23" s="382"/>
      <c r="F23" s="382"/>
      <c r="G23" s="382"/>
      <c r="H23" s="382"/>
      <c r="I23" s="383">
        <f>SUM(I4:I22)</f>
        <v>0</v>
      </c>
      <c r="J23" s="356"/>
      <c r="K23" s="384">
        <f>SUM(K4:K22)</f>
        <v>0</v>
      </c>
      <c r="L23" s="384"/>
      <c r="M23" s="384">
        <f>SUM(M4:M22)</f>
        <v>0</v>
      </c>
    </row>
    <row r="24" spans="1:13" s="175" customFormat="1" ht="23.85" customHeight="1">
      <c r="A24" s="332" t="s">
        <v>24</v>
      </c>
      <c r="B24" s="332"/>
      <c r="C24" s="332"/>
      <c r="D24" s="332"/>
      <c r="E24" s="332"/>
      <c r="F24" s="332"/>
      <c r="G24" s="332"/>
      <c r="H24" s="332"/>
      <c r="I24" s="332"/>
      <c r="J24" s="332"/>
      <c r="K24" s="332"/>
      <c r="L24" s="332"/>
      <c r="M24" s="332"/>
    </row>
    <row r="25" spans="1:13" s="175" customFormat="1" ht="23.85" customHeight="1">
      <c r="A25" s="332" t="s">
        <v>533</v>
      </c>
      <c r="B25" s="332"/>
      <c r="C25" s="332"/>
      <c r="D25" s="332"/>
      <c r="E25" s="332"/>
      <c r="F25" s="332"/>
      <c r="G25" s="332"/>
      <c r="H25" s="332"/>
      <c r="I25" s="332"/>
      <c r="J25" s="332"/>
      <c r="K25" s="332"/>
      <c r="L25" s="332"/>
      <c r="M25" s="332"/>
    </row>
    <row r="26" spans="1:13" s="175" customFormat="1">
      <c r="A26" s="334" t="s">
        <v>534</v>
      </c>
      <c r="B26" s="334"/>
      <c r="C26" s="334"/>
      <c r="D26" s="334"/>
      <c r="E26" s="334"/>
      <c r="F26" s="334"/>
      <c r="G26" s="334"/>
      <c r="H26" s="334"/>
      <c r="I26" s="334"/>
      <c r="J26" s="334"/>
      <c r="K26" s="334"/>
      <c r="L26" s="334"/>
      <c r="M26" s="334"/>
    </row>
    <row r="27" spans="1:13" s="175" customFormat="1">
      <c r="A27" s="334" t="s">
        <v>535</v>
      </c>
      <c r="B27" s="334"/>
      <c r="C27" s="334"/>
      <c r="D27" s="334"/>
      <c r="E27" s="334"/>
      <c r="F27" s="334"/>
      <c r="G27" s="334"/>
      <c r="H27" s="334"/>
      <c r="I27" s="334"/>
      <c r="J27" s="334"/>
      <c r="K27" s="334"/>
      <c r="L27" s="334"/>
      <c r="M27" s="334"/>
    </row>
    <row r="28" spans="1:13" s="175" customFormat="1">
      <c r="A28" s="334" t="s">
        <v>536</v>
      </c>
      <c r="B28" s="334"/>
      <c r="C28" s="334"/>
      <c r="D28" s="334"/>
      <c r="E28" s="334"/>
      <c r="F28" s="334"/>
      <c r="G28" s="334"/>
      <c r="H28" s="334"/>
      <c r="I28" s="334"/>
      <c r="J28" s="334"/>
      <c r="K28" s="334"/>
      <c r="L28" s="334"/>
      <c r="M28" s="334"/>
    </row>
    <row r="29" spans="1:13" s="175" customFormat="1">
      <c r="A29" s="334" t="s">
        <v>537</v>
      </c>
      <c r="B29" s="334"/>
      <c r="C29" s="334"/>
      <c r="D29" s="334"/>
      <c r="E29" s="334"/>
      <c r="F29" s="334"/>
      <c r="G29" s="334"/>
      <c r="H29" s="334"/>
      <c r="I29" s="334"/>
      <c r="J29" s="334"/>
      <c r="K29" s="334"/>
      <c r="L29" s="334"/>
      <c r="M29" s="334"/>
    </row>
    <row r="30" spans="1:13" s="175" customFormat="1">
      <c r="A30" s="334" t="s">
        <v>538</v>
      </c>
      <c r="B30" s="334"/>
      <c r="C30" s="334"/>
      <c r="D30" s="334"/>
      <c r="E30" s="334"/>
      <c r="F30" s="334"/>
      <c r="G30" s="334"/>
      <c r="H30" s="334"/>
      <c r="I30" s="334"/>
      <c r="J30" s="334"/>
      <c r="K30" s="334"/>
      <c r="L30" s="334"/>
      <c r="M30" s="334"/>
    </row>
    <row r="31" spans="1:13" s="175" customFormat="1" ht="43.5" customHeight="1">
      <c r="A31" s="386" t="s">
        <v>539</v>
      </c>
      <c r="B31" s="386"/>
      <c r="C31" s="386"/>
      <c r="D31" s="386"/>
      <c r="E31" s="386"/>
      <c r="F31" s="386"/>
      <c r="G31" s="386"/>
      <c r="H31" s="386"/>
      <c r="I31" s="386"/>
      <c r="J31" s="386"/>
      <c r="K31" s="386"/>
      <c r="L31" s="386"/>
      <c r="M31" s="386"/>
    </row>
    <row r="32" spans="1:13" s="175" customFormat="1" ht="18.600000000000001" customHeight="1">
      <c r="A32" s="387"/>
    </row>
    <row r="33" s="175" customFormat="1" ht="28.15" customHeight="1"/>
    <row r="34" s="175" customFormat="1" ht="17.25" customHeight="1"/>
    <row r="35" s="175" customFormat="1" ht="17.100000000000001" customHeight="1"/>
    <row r="36" s="175" customFormat="1" ht="18.399999999999999" customHeight="1"/>
    <row r="37" s="175" customFormat="1" ht="13.5" customHeight="1"/>
    <row r="38" s="175" customFormat="1" ht="38.1" customHeight="1"/>
    <row r="39" s="175" customFormat="1" ht="14.1" customHeight="1"/>
    <row r="40" s="175" customFormat="1" ht="13.35" customHeight="1"/>
    <row r="41" s="175" customFormat="1" ht="14.85" customHeight="1"/>
    <row r="42" s="175" customFormat="1" ht="16.350000000000001" customHeight="1"/>
    <row r="43" s="175" customFormat="1" ht="25.35" customHeight="1"/>
    <row r="44" s="175" customFormat="1" ht="14.1" customHeight="1"/>
    <row r="46" s="175" customFormat="1" ht="14.65" customHeight="1"/>
    <row r="47" s="175" customFormat="1" ht="14.65" customHeight="1"/>
    <row r="48" s="175" customFormat="1" ht="14.65" customHeight="1"/>
    <row r="49" s="175" customFormat="1" ht="17.25" customHeight="1"/>
  </sheetData>
  <mergeCells count="12">
    <mergeCell ref="A26:M26"/>
    <mergeCell ref="A27:M27"/>
    <mergeCell ref="A30:M30"/>
    <mergeCell ref="A28:M28"/>
    <mergeCell ref="A31:M31"/>
    <mergeCell ref="A29:M29"/>
    <mergeCell ref="A25:M25"/>
    <mergeCell ref="A1:J1"/>
    <mergeCell ref="K1:L1"/>
    <mergeCell ref="A2:M2"/>
    <mergeCell ref="A24:M24"/>
    <mergeCell ref="A23:H23"/>
  </mergeCells>
  <pageMargins left="0.32656249999999998" right="0.26718750000000002" top="0.59527559055118118" bottom="0.26718750000000002" header="0.30000000000000004" footer="0.32007874015748033"/>
  <pageSetup paperSize="9" scale="95" fitToWidth="0" fitToHeight="0" pageOrder="overThenDown" orientation="landscape" r:id="rId1"/>
  <headerFooter alignWithMargins="0"/>
  <rowBreaks count="1" manualBreakCount="1">
    <brk id="2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20"/>
  <sheetViews>
    <sheetView zoomScaleNormal="100" workbookViewId="0">
      <selection activeCell="A2" sqref="A2:M2"/>
    </sheetView>
  </sheetViews>
  <sheetFormatPr defaultRowHeight="12.75" customHeight="1"/>
  <cols>
    <col min="1" max="1" width="3.375" style="162" customWidth="1"/>
    <col min="2" max="2" width="35.5" style="162" customWidth="1"/>
    <col min="3" max="3" width="12.25" style="162" customWidth="1"/>
    <col min="4" max="4" width="10.625" style="162" customWidth="1"/>
    <col min="5" max="5" width="12.875" style="162" customWidth="1"/>
    <col min="6" max="6" width="4.625" style="162" customWidth="1"/>
    <col min="7" max="7" width="5" style="162" customWidth="1"/>
    <col min="8" max="9" width="9" style="162" customWidth="1"/>
    <col min="10" max="10" width="3.5" style="162" customWidth="1"/>
    <col min="11" max="11" width="8.125" style="162" customWidth="1"/>
    <col min="12" max="12" width="8.875" style="162" customWidth="1"/>
    <col min="13" max="13" width="8.75" style="162" customWidth="1"/>
    <col min="14" max="257" width="10.625" style="162" customWidth="1"/>
    <col min="258" max="16384" width="9" style="162"/>
  </cols>
  <sheetData>
    <row r="1" spans="1:13" ht="19.5" customHeight="1">
      <c r="A1" s="216" t="s">
        <v>0</v>
      </c>
      <c r="B1" s="216"/>
      <c r="C1" s="216"/>
      <c r="D1" s="216"/>
      <c r="E1" s="216"/>
      <c r="F1" s="216"/>
      <c r="G1" s="216"/>
      <c r="H1" s="216"/>
      <c r="I1" s="216"/>
      <c r="J1" s="216"/>
      <c r="K1" s="215" t="s">
        <v>632</v>
      </c>
      <c r="L1" s="215"/>
      <c r="M1" s="162" t="s">
        <v>1</v>
      </c>
    </row>
    <row r="2" spans="1:13" ht="17.100000000000001" customHeight="1">
      <c r="A2" s="335" t="s">
        <v>722</v>
      </c>
      <c r="B2" s="335"/>
      <c r="C2" s="335"/>
      <c r="D2" s="335"/>
      <c r="E2" s="335"/>
      <c r="F2" s="335"/>
      <c r="G2" s="335"/>
      <c r="H2" s="335"/>
      <c r="I2" s="335"/>
      <c r="J2" s="335"/>
      <c r="K2" s="335"/>
      <c r="L2" s="335"/>
      <c r="M2" s="335"/>
    </row>
    <row r="3" spans="1:13" ht="28.9" customHeight="1">
      <c r="A3" s="165" t="s">
        <v>2</v>
      </c>
      <c r="B3" s="193" t="s">
        <v>540</v>
      </c>
      <c r="C3" s="193" t="s">
        <v>4</v>
      </c>
      <c r="D3" s="193" t="s">
        <v>5</v>
      </c>
      <c r="E3" s="193" t="s">
        <v>541</v>
      </c>
      <c r="F3" s="193" t="s">
        <v>7</v>
      </c>
      <c r="G3" s="193" t="s">
        <v>542</v>
      </c>
      <c r="H3" s="193" t="s">
        <v>9</v>
      </c>
      <c r="I3" s="193" t="s">
        <v>10</v>
      </c>
      <c r="J3" s="193" t="s">
        <v>631</v>
      </c>
      <c r="K3" s="193" t="s">
        <v>543</v>
      </c>
      <c r="L3" s="193" t="s">
        <v>12</v>
      </c>
      <c r="M3" s="193" t="s">
        <v>13</v>
      </c>
    </row>
    <row r="4" spans="1:13" ht="25.5">
      <c r="A4" s="165">
        <v>1</v>
      </c>
      <c r="B4" s="88" t="s">
        <v>544</v>
      </c>
      <c r="C4" s="158"/>
      <c r="D4" s="158" t="s">
        <v>235</v>
      </c>
      <c r="E4" s="158" t="s">
        <v>237</v>
      </c>
      <c r="F4" s="194">
        <v>10</v>
      </c>
      <c r="G4" s="158" t="s">
        <v>411</v>
      </c>
      <c r="H4" s="55"/>
      <c r="I4" s="55">
        <f t="shared" ref="I4:I16" si="0">F4*H4</f>
        <v>0</v>
      </c>
      <c r="J4" s="56"/>
      <c r="K4" s="55">
        <f t="shared" ref="K4" si="1">I4*J4</f>
        <v>0</v>
      </c>
      <c r="L4" s="55">
        <f t="shared" ref="L4" si="2">M4/F4</f>
        <v>0</v>
      </c>
      <c r="M4" s="55">
        <f t="shared" ref="M4" si="3">I4+K4</f>
        <v>0</v>
      </c>
    </row>
    <row r="5" spans="1:13" ht="25.5">
      <c r="A5" s="165">
        <v>2</v>
      </c>
      <c r="B5" s="88" t="s">
        <v>544</v>
      </c>
      <c r="C5" s="158"/>
      <c r="D5" s="158" t="s">
        <v>235</v>
      </c>
      <c r="E5" s="158" t="s">
        <v>455</v>
      </c>
      <c r="F5" s="194">
        <v>10</v>
      </c>
      <c r="G5" s="158" t="s">
        <v>411</v>
      </c>
      <c r="H5" s="55"/>
      <c r="I5" s="55">
        <f t="shared" si="0"/>
        <v>0</v>
      </c>
      <c r="J5" s="56"/>
      <c r="K5" s="55">
        <f t="shared" ref="K5:K16" si="4">I5*J5</f>
        <v>0</v>
      </c>
      <c r="L5" s="55">
        <f t="shared" ref="L5:L16" si="5">M5/F5</f>
        <v>0</v>
      </c>
      <c r="M5" s="55">
        <f t="shared" ref="M5:M16" si="6">I5+K5</f>
        <v>0</v>
      </c>
    </row>
    <row r="6" spans="1:13" ht="25.5">
      <c r="A6" s="165">
        <v>3</v>
      </c>
      <c r="B6" s="88" t="s">
        <v>544</v>
      </c>
      <c r="C6" s="158"/>
      <c r="D6" s="158" t="s">
        <v>235</v>
      </c>
      <c r="E6" s="158" t="s">
        <v>545</v>
      </c>
      <c r="F6" s="194">
        <v>10</v>
      </c>
      <c r="G6" s="158" t="s">
        <v>411</v>
      </c>
      <c r="H6" s="55"/>
      <c r="I6" s="55">
        <f t="shared" si="0"/>
        <v>0</v>
      </c>
      <c r="J6" s="56"/>
      <c r="K6" s="55">
        <f t="shared" si="4"/>
        <v>0</v>
      </c>
      <c r="L6" s="55">
        <f t="shared" si="5"/>
        <v>0</v>
      </c>
      <c r="M6" s="55">
        <f t="shared" si="6"/>
        <v>0</v>
      </c>
    </row>
    <row r="7" spans="1:13">
      <c r="A7" s="165">
        <v>4</v>
      </c>
      <c r="B7" s="88" t="s">
        <v>546</v>
      </c>
      <c r="C7" s="158"/>
      <c r="D7" s="158" t="s">
        <v>235</v>
      </c>
      <c r="E7" s="158" t="s">
        <v>547</v>
      </c>
      <c r="F7" s="194">
        <v>12</v>
      </c>
      <c r="G7" s="158" t="s">
        <v>411</v>
      </c>
      <c r="H7" s="55"/>
      <c r="I7" s="55">
        <f t="shared" si="0"/>
        <v>0</v>
      </c>
      <c r="J7" s="56"/>
      <c r="K7" s="55">
        <f t="shared" si="4"/>
        <v>0</v>
      </c>
      <c r="L7" s="55">
        <f t="shared" si="5"/>
        <v>0</v>
      </c>
      <c r="M7" s="55">
        <f t="shared" si="6"/>
        <v>0</v>
      </c>
    </row>
    <row r="8" spans="1:13">
      <c r="A8" s="165">
        <v>5</v>
      </c>
      <c r="B8" s="88" t="s">
        <v>548</v>
      </c>
      <c r="C8" s="158"/>
      <c r="D8" s="158" t="s">
        <v>235</v>
      </c>
      <c r="E8" s="158" t="s">
        <v>549</v>
      </c>
      <c r="F8" s="194">
        <v>120</v>
      </c>
      <c r="G8" s="158" t="s">
        <v>411</v>
      </c>
      <c r="H8" s="55"/>
      <c r="I8" s="55">
        <f t="shared" si="0"/>
        <v>0</v>
      </c>
      <c r="J8" s="56"/>
      <c r="K8" s="55">
        <f t="shared" si="4"/>
        <v>0</v>
      </c>
      <c r="L8" s="55">
        <f t="shared" si="5"/>
        <v>0</v>
      </c>
      <c r="M8" s="55">
        <f t="shared" si="6"/>
        <v>0</v>
      </c>
    </row>
    <row r="9" spans="1:13">
      <c r="A9" s="165">
        <v>6</v>
      </c>
      <c r="B9" s="88" t="s">
        <v>548</v>
      </c>
      <c r="C9" s="158"/>
      <c r="D9" s="158" t="s">
        <v>235</v>
      </c>
      <c r="E9" s="158" t="s">
        <v>550</v>
      </c>
      <c r="F9" s="194">
        <v>120</v>
      </c>
      <c r="G9" s="158" t="s">
        <v>411</v>
      </c>
      <c r="H9" s="55"/>
      <c r="I9" s="55">
        <f t="shared" si="0"/>
        <v>0</v>
      </c>
      <c r="J9" s="56"/>
      <c r="K9" s="55">
        <f t="shared" si="4"/>
        <v>0</v>
      </c>
      <c r="L9" s="55">
        <f t="shared" si="5"/>
        <v>0</v>
      </c>
      <c r="M9" s="55">
        <f t="shared" si="6"/>
        <v>0</v>
      </c>
    </row>
    <row r="10" spans="1:13">
      <c r="A10" s="165">
        <v>7</v>
      </c>
      <c r="B10" s="88" t="s">
        <v>548</v>
      </c>
      <c r="C10" s="158"/>
      <c r="D10" s="158" t="s">
        <v>235</v>
      </c>
      <c r="E10" s="158" t="s">
        <v>551</v>
      </c>
      <c r="F10" s="194">
        <v>20</v>
      </c>
      <c r="G10" s="158" t="s">
        <v>411</v>
      </c>
      <c r="H10" s="55"/>
      <c r="I10" s="55">
        <f t="shared" si="0"/>
        <v>0</v>
      </c>
      <c r="J10" s="56"/>
      <c r="K10" s="55">
        <f t="shared" si="4"/>
        <v>0</v>
      </c>
      <c r="L10" s="55">
        <f t="shared" si="5"/>
        <v>0</v>
      </c>
      <c r="M10" s="55">
        <f t="shared" si="6"/>
        <v>0</v>
      </c>
    </row>
    <row r="11" spans="1:13">
      <c r="A11" s="165">
        <v>8</v>
      </c>
      <c r="B11" s="88" t="s">
        <v>548</v>
      </c>
      <c r="D11" s="158" t="s">
        <v>235</v>
      </c>
      <c r="E11" s="168" t="s">
        <v>721</v>
      </c>
      <c r="F11" s="168">
        <v>20</v>
      </c>
      <c r="G11" s="158" t="s">
        <v>411</v>
      </c>
      <c r="H11" s="167"/>
      <c r="I11" s="55">
        <f t="shared" si="0"/>
        <v>0</v>
      </c>
      <c r="J11" s="166"/>
      <c r="K11" s="55">
        <f t="shared" si="4"/>
        <v>0</v>
      </c>
      <c r="L11" s="55">
        <f t="shared" si="5"/>
        <v>0</v>
      </c>
      <c r="M11" s="55">
        <f t="shared" si="6"/>
        <v>0</v>
      </c>
    </row>
    <row r="12" spans="1:13" ht="25.5">
      <c r="A12" s="165">
        <v>9</v>
      </c>
      <c r="B12" s="88" t="s">
        <v>552</v>
      </c>
      <c r="C12" s="158"/>
      <c r="D12" s="158" t="s">
        <v>553</v>
      </c>
      <c r="E12" s="158" t="s">
        <v>554</v>
      </c>
      <c r="F12" s="194">
        <v>10</v>
      </c>
      <c r="G12" s="158" t="s">
        <v>555</v>
      </c>
      <c r="H12" s="55"/>
      <c r="I12" s="55">
        <f t="shared" si="0"/>
        <v>0</v>
      </c>
      <c r="J12" s="56"/>
      <c r="K12" s="55">
        <f t="shared" si="4"/>
        <v>0</v>
      </c>
      <c r="L12" s="55">
        <f t="shared" si="5"/>
        <v>0</v>
      </c>
      <c r="M12" s="55">
        <f t="shared" si="6"/>
        <v>0</v>
      </c>
    </row>
    <row r="13" spans="1:13">
      <c r="A13" s="165">
        <v>10</v>
      </c>
      <c r="B13" s="88" t="s">
        <v>552</v>
      </c>
      <c r="C13" s="158"/>
      <c r="D13" s="158" t="s">
        <v>553</v>
      </c>
      <c r="E13" s="158" t="s">
        <v>556</v>
      </c>
      <c r="F13" s="194">
        <v>60</v>
      </c>
      <c r="G13" s="158" t="s">
        <v>555</v>
      </c>
      <c r="H13" s="55"/>
      <c r="I13" s="55">
        <f t="shared" si="0"/>
        <v>0</v>
      </c>
      <c r="J13" s="56"/>
      <c r="K13" s="55">
        <f t="shared" si="4"/>
        <v>0</v>
      </c>
      <c r="L13" s="55">
        <f t="shared" si="5"/>
        <v>0</v>
      </c>
      <c r="M13" s="55">
        <f t="shared" si="6"/>
        <v>0</v>
      </c>
    </row>
    <row r="14" spans="1:13">
      <c r="A14" s="165">
        <v>11</v>
      </c>
      <c r="B14" s="170" t="s">
        <v>552</v>
      </c>
      <c r="C14" s="158"/>
      <c r="D14" s="158" t="s">
        <v>526</v>
      </c>
      <c r="E14" s="158" t="s">
        <v>557</v>
      </c>
      <c r="F14" s="194">
        <v>30</v>
      </c>
      <c r="G14" s="158" t="s">
        <v>555</v>
      </c>
      <c r="H14" s="55"/>
      <c r="I14" s="55">
        <f t="shared" si="0"/>
        <v>0</v>
      </c>
      <c r="J14" s="56"/>
      <c r="K14" s="55">
        <f t="shared" si="4"/>
        <v>0</v>
      </c>
      <c r="L14" s="55">
        <f t="shared" si="5"/>
        <v>0</v>
      </c>
      <c r="M14" s="55">
        <f t="shared" si="6"/>
        <v>0</v>
      </c>
    </row>
    <row r="15" spans="1:13">
      <c r="A15" s="165">
        <v>12</v>
      </c>
      <c r="B15" s="170" t="s">
        <v>552</v>
      </c>
      <c r="C15" s="158"/>
      <c r="D15" s="158" t="s">
        <v>526</v>
      </c>
      <c r="E15" s="158" t="s">
        <v>558</v>
      </c>
      <c r="F15" s="168">
        <v>5</v>
      </c>
      <c r="G15" s="163" t="s">
        <v>555</v>
      </c>
      <c r="H15" s="167"/>
      <c r="I15" s="55">
        <f t="shared" si="0"/>
        <v>0</v>
      </c>
      <c r="J15" s="56"/>
      <c r="K15" s="55">
        <f t="shared" si="4"/>
        <v>0</v>
      </c>
      <c r="L15" s="55">
        <f t="shared" si="5"/>
        <v>0</v>
      </c>
      <c r="M15" s="55">
        <f t="shared" si="6"/>
        <v>0</v>
      </c>
    </row>
    <row r="16" spans="1:13">
      <c r="A16" s="165">
        <v>13</v>
      </c>
      <c r="B16" s="170" t="s">
        <v>559</v>
      </c>
      <c r="C16" s="168"/>
      <c r="D16" s="158" t="s">
        <v>505</v>
      </c>
      <c r="E16" s="158" t="s">
        <v>560</v>
      </c>
      <c r="F16" s="168">
        <v>10</v>
      </c>
      <c r="G16" s="163" t="s">
        <v>555</v>
      </c>
      <c r="H16" s="167"/>
      <c r="I16" s="55">
        <f t="shared" si="0"/>
        <v>0</v>
      </c>
      <c r="J16" s="56"/>
      <c r="K16" s="55">
        <f t="shared" si="4"/>
        <v>0</v>
      </c>
      <c r="L16" s="55">
        <f t="shared" si="5"/>
        <v>0</v>
      </c>
      <c r="M16" s="55">
        <f t="shared" si="6"/>
        <v>0</v>
      </c>
    </row>
    <row r="17" spans="1:13" ht="30.75" customHeight="1">
      <c r="A17" s="336" t="s">
        <v>561</v>
      </c>
      <c r="B17" s="337"/>
      <c r="C17" s="337"/>
      <c r="D17" s="337"/>
      <c r="E17" s="337"/>
      <c r="F17" s="337"/>
      <c r="G17" s="337"/>
      <c r="H17" s="338"/>
      <c r="I17" s="169">
        <f>SUM(I4:I16)</f>
        <v>0</v>
      </c>
      <c r="J17" s="195"/>
      <c r="K17" s="169">
        <f>SUM(K4:K16)</f>
        <v>0</v>
      </c>
      <c r="L17" s="169"/>
      <c r="M17" s="169">
        <f>SUM(M4:M16)</f>
        <v>0</v>
      </c>
    </row>
    <row r="18" spans="1:13" ht="12.75" customHeight="1">
      <c r="H18" s="49"/>
      <c r="I18" s="49"/>
      <c r="J18" s="49"/>
      <c r="K18" s="49"/>
      <c r="L18" s="49"/>
      <c r="M18" s="49"/>
    </row>
    <row r="19" spans="1:13" ht="12.75" customHeight="1">
      <c r="H19" s="49"/>
      <c r="I19" s="49"/>
      <c r="J19" s="49"/>
      <c r="K19" s="49"/>
      <c r="L19" s="49"/>
      <c r="M19" s="49"/>
    </row>
    <row r="20" spans="1:13" ht="12.75" customHeight="1">
      <c r="H20" s="49"/>
      <c r="I20" s="49"/>
      <c r="J20" s="49"/>
      <c r="K20" s="49"/>
      <c r="L20" s="49"/>
      <c r="M20" s="49"/>
    </row>
  </sheetData>
  <mergeCells count="4">
    <mergeCell ref="A1:J1"/>
    <mergeCell ref="K1:L1"/>
    <mergeCell ref="A2:M2"/>
    <mergeCell ref="A17:H17"/>
  </mergeCells>
  <pageMargins left="0.36338582677165354" right="0.32637795275590553" top="0.38791666666666669" bottom="0.7673228346456693" header="0.59015748031496063" footer="0.47204724409448823"/>
  <pageSetup paperSize="9" scale="98" fitToWidth="0" fitToHeight="0" pageOrder="overThenDown"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16"/>
  <sheetViews>
    <sheetView zoomScaleNormal="100" workbookViewId="0">
      <selection activeCell="A2" sqref="A2:M2"/>
    </sheetView>
  </sheetViews>
  <sheetFormatPr defaultRowHeight="12.75" customHeight="1"/>
  <cols>
    <col min="1" max="1" width="3.375" style="162" customWidth="1"/>
    <col min="2" max="2" width="44.125" style="162" customWidth="1"/>
    <col min="3" max="3" width="9.75" style="162" customWidth="1"/>
    <col min="4" max="4" width="7.375" style="162" customWidth="1"/>
    <col min="5" max="5" width="14.25" style="162" customWidth="1"/>
    <col min="6" max="6" width="5.75" style="162" customWidth="1"/>
    <col min="7" max="7" width="5" style="162" customWidth="1"/>
    <col min="8" max="8" width="6.125" style="162" customWidth="1"/>
    <col min="9" max="9" width="9" style="162" customWidth="1"/>
    <col min="10" max="10" width="3.625" style="162" customWidth="1"/>
    <col min="11" max="11" width="7.75" style="162" customWidth="1"/>
    <col min="12" max="12" width="6.125" style="162" customWidth="1"/>
    <col min="13" max="13" width="9" style="162" customWidth="1"/>
    <col min="14" max="1024" width="10.625" style="162" customWidth="1"/>
    <col min="1025" max="16384" width="9" style="162"/>
  </cols>
  <sheetData>
    <row r="1" spans="1:13" ht="19.5" customHeight="1">
      <c r="A1" s="216" t="s">
        <v>0</v>
      </c>
      <c r="B1" s="216"/>
      <c r="C1" s="216"/>
      <c r="D1" s="216"/>
      <c r="E1" s="216"/>
      <c r="F1" s="216"/>
      <c r="G1" s="216"/>
      <c r="H1" s="216"/>
      <c r="I1" s="216"/>
      <c r="J1" s="216"/>
      <c r="K1" s="215" t="s">
        <v>632</v>
      </c>
      <c r="L1" s="215"/>
      <c r="M1" s="162" t="s">
        <v>1</v>
      </c>
    </row>
    <row r="2" spans="1:13" ht="17.100000000000001" customHeight="1">
      <c r="A2" s="335" t="s">
        <v>727</v>
      </c>
      <c r="B2" s="335"/>
      <c r="C2" s="335"/>
      <c r="D2" s="335"/>
      <c r="E2" s="335"/>
      <c r="F2" s="335"/>
      <c r="G2" s="335"/>
      <c r="H2" s="335"/>
      <c r="I2" s="335"/>
      <c r="J2" s="335"/>
      <c r="K2" s="335"/>
      <c r="L2" s="335"/>
      <c r="M2" s="335"/>
    </row>
    <row r="3" spans="1:13" ht="27.2" customHeight="1">
      <c r="A3" s="165" t="s">
        <v>2</v>
      </c>
      <c r="B3" s="193" t="s">
        <v>540</v>
      </c>
      <c r="C3" s="193" t="s">
        <v>4</v>
      </c>
      <c r="D3" s="193" t="s">
        <v>5</v>
      </c>
      <c r="E3" s="193" t="s">
        <v>562</v>
      </c>
      <c r="F3" s="193" t="s">
        <v>7</v>
      </c>
      <c r="G3" s="193" t="s">
        <v>542</v>
      </c>
      <c r="H3" s="193" t="s">
        <v>9</v>
      </c>
      <c r="I3" s="193" t="s">
        <v>10</v>
      </c>
      <c r="J3" s="193" t="s">
        <v>631</v>
      </c>
      <c r="K3" s="193" t="s">
        <v>543</v>
      </c>
      <c r="L3" s="193" t="s">
        <v>12</v>
      </c>
      <c r="M3" s="193" t="s">
        <v>13</v>
      </c>
    </row>
    <row r="4" spans="1:13" ht="114.75">
      <c r="A4" s="165">
        <v>1</v>
      </c>
      <c r="B4" s="150" t="s">
        <v>723</v>
      </c>
      <c r="C4" s="158"/>
      <c r="D4" s="158" t="s">
        <v>100</v>
      </c>
      <c r="E4" s="158" t="s">
        <v>563</v>
      </c>
      <c r="F4" s="194">
        <v>40</v>
      </c>
      <c r="G4" s="158" t="s">
        <v>411</v>
      </c>
      <c r="H4" s="55"/>
      <c r="I4" s="55">
        <f t="shared" ref="I4:I15" si="0">F4*H4</f>
        <v>0</v>
      </c>
      <c r="J4" s="56"/>
      <c r="K4" s="55">
        <f t="shared" ref="K4" si="1">I4*J4</f>
        <v>0</v>
      </c>
      <c r="L4" s="55">
        <f t="shared" ref="L4" si="2">M4/F4</f>
        <v>0</v>
      </c>
      <c r="M4" s="55">
        <f t="shared" ref="M4" si="3">I4+K4</f>
        <v>0</v>
      </c>
    </row>
    <row r="5" spans="1:13" ht="102">
      <c r="A5" s="165">
        <v>2</v>
      </c>
      <c r="B5" s="196" t="s">
        <v>724</v>
      </c>
      <c r="C5" s="158"/>
      <c r="D5" s="158" t="s">
        <v>100</v>
      </c>
      <c r="E5" s="158" t="s">
        <v>564</v>
      </c>
      <c r="F5" s="194">
        <v>80</v>
      </c>
      <c r="G5" s="158" t="s">
        <v>411</v>
      </c>
      <c r="H5" s="55"/>
      <c r="I5" s="55">
        <f t="shared" si="0"/>
        <v>0</v>
      </c>
      <c r="J5" s="56"/>
      <c r="K5" s="55">
        <f t="shared" ref="K5:K15" si="4">I5*J5</f>
        <v>0</v>
      </c>
      <c r="L5" s="55">
        <f t="shared" ref="L5:L15" si="5">M5/F5</f>
        <v>0</v>
      </c>
      <c r="M5" s="55">
        <f t="shared" ref="M5:M15" si="6">I5+K5</f>
        <v>0</v>
      </c>
    </row>
    <row r="6" spans="1:13" ht="127.5">
      <c r="A6" s="165">
        <v>3</v>
      </c>
      <c r="B6" s="170" t="s">
        <v>725</v>
      </c>
      <c r="C6" s="158"/>
      <c r="D6" s="158" t="s">
        <v>100</v>
      </c>
      <c r="E6" s="158" t="s">
        <v>564</v>
      </c>
      <c r="F6" s="194">
        <v>50</v>
      </c>
      <c r="G6" s="158" t="s">
        <v>411</v>
      </c>
      <c r="H6" s="55"/>
      <c r="I6" s="55">
        <f t="shared" si="0"/>
        <v>0</v>
      </c>
      <c r="J6" s="56"/>
      <c r="K6" s="55">
        <f t="shared" si="4"/>
        <v>0</v>
      </c>
      <c r="L6" s="55">
        <f t="shared" si="5"/>
        <v>0</v>
      </c>
      <c r="M6" s="55">
        <f t="shared" si="6"/>
        <v>0</v>
      </c>
    </row>
    <row r="7" spans="1:13" ht="114.75">
      <c r="A7" s="165">
        <v>4</v>
      </c>
      <c r="B7" s="172" t="s">
        <v>726</v>
      </c>
      <c r="C7" s="158"/>
      <c r="D7" s="158" t="s">
        <v>100</v>
      </c>
      <c r="E7" s="158" t="s">
        <v>565</v>
      </c>
      <c r="F7" s="194">
        <v>50</v>
      </c>
      <c r="G7" s="158" t="s">
        <v>411</v>
      </c>
      <c r="H7" s="55"/>
      <c r="I7" s="55">
        <f t="shared" si="0"/>
        <v>0</v>
      </c>
      <c r="J7" s="56"/>
      <c r="K7" s="55">
        <f t="shared" si="4"/>
        <v>0</v>
      </c>
      <c r="L7" s="55">
        <f t="shared" si="5"/>
        <v>0</v>
      </c>
      <c r="M7" s="55">
        <f t="shared" si="6"/>
        <v>0</v>
      </c>
    </row>
    <row r="8" spans="1:13" ht="51">
      <c r="A8" s="165">
        <v>5</v>
      </c>
      <c r="B8" s="172" t="s">
        <v>566</v>
      </c>
      <c r="C8" s="158"/>
      <c r="D8" s="158" t="s">
        <v>567</v>
      </c>
      <c r="E8" s="158" t="s">
        <v>568</v>
      </c>
      <c r="F8" s="194">
        <v>50</v>
      </c>
      <c r="G8" s="158" t="s">
        <v>411</v>
      </c>
      <c r="H8" s="55"/>
      <c r="I8" s="55">
        <f t="shared" si="0"/>
        <v>0</v>
      </c>
      <c r="J8" s="56"/>
      <c r="K8" s="55">
        <f t="shared" si="4"/>
        <v>0</v>
      </c>
      <c r="L8" s="55">
        <f t="shared" si="5"/>
        <v>0</v>
      </c>
      <c r="M8" s="55">
        <f t="shared" si="6"/>
        <v>0</v>
      </c>
    </row>
    <row r="9" spans="1:13" ht="72.599999999999994" customHeight="1">
      <c r="A9" s="165">
        <v>6</v>
      </c>
      <c r="B9" s="172" t="s">
        <v>566</v>
      </c>
      <c r="C9" s="158"/>
      <c r="D9" s="158" t="s">
        <v>567</v>
      </c>
      <c r="E9" s="158" t="s">
        <v>569</v>
      </c>
      <c r="F9" s="194">
        <v>80</v>
      </c>
      <c r="G9" s="158" t="s">
        <v>411</v>
      </c>
      <c r="H9" s="55"/>
      <c r="I9" s="55">
        <f t="shared" si="0"/>
        <v>0</v>
      </c>
      <c r="J9" s="56"/>
      <c r="K9" s="55">
        <f t="shared" si="4"/>
        <v>0</v>
      </c>
      <c r="L9" s="55">
        <f t="shared" si="5"/>
        <v>0</v>
      </c>
      <c r="M9" s="55">
        <f t="shared" si="6"/>
        <v>0</v>
      </c>
    </row>
    <row r="10" spans="1:13" ht="102">
      <c r="A10" s="165">
        <v>7</v>
      </c>
      <c r="B10" s="172" t="s">
        <v>570</v>
      </c>
      <c r="C10" s="158"/>
      <c r="D10" s="158" t="s">
        <v>571</v>
      </c>
      <c r="E10" s="158" t="s">
        <v>572</v>
      </c>
      <c r="F10" s="194">
        <v>480</v>
      </c>
      <c r="G10" s="158" t="s">
        <v>411</v>
      </c>
      <c r="H10" s="55"/>
      <c r="I10" s="55">
        <f t="shared" si="0"/>
        <v>0</v>
      </c>
      <c r="J10" s="56"/>
      <c r="K10" s="55">
        <f t="shared" si="4"/>
        <v>0</v>
      </c>
      <c r="L10" s="55">
        <f t="shared" si="5"/>
        <v>0</v>
      </c>
      <c r="M10" s="55">
        <f t="shared" si="6"/>
        <v>0</v>
      </c>
    </row>
    <row r="11" spans="1:13" ht="65.25" customHeight="1">
      <c r="A11" s="165">
        <v>8</v>
      </c>
      <c r="B11" s="172" t="s">
        <v>573</v>
      </c>
      <c r="C11" s="158"/>
      <c r="D11" s="158" t="s">
        <v>567</v>
      </c>
      <c r="E11" s="158" t="s">
        <v>569</v>
      </c>
      <c r="F11" s="194">
        <v>100</v>
      </c>
      <c r="G11" s="158" t="s">
        <v>411</v>
      </c>
      <c r="H11" s="55"/>
      <c r="I11" s="55">
        <f t="shared" si="0"/>
        <v>0</v>
      </c>
      <c r="J11" s="56"/>
      <c r="K11" s="55">
        <f t="shared" si="4"/>
        <v>0</v>
      </c>
      <c r="L11" s="55">
        <f t="shared" si="5"/>
        <v>0</v>
      </c>
      <c r="M11" s="55">
        <f t="shared" si="6"/>
        <v>0</v>
      </c>
    </row>
    <row r="12" spans="1:13" ht="38.25">
      <c r="A12" s="165">
        <v>9</v>
      </c>
      <c r="B12" s="172" t="s">
        <v>574</v>
      </c>
      <c r="C12" s="105"/>
      <c r="D12" s="105" t="s">
        <v>575</v>
      </c>
      <c r="E12" s="105" t="s">
        <v>576</v>
      </c>
      <c r="F12" s="200">
        <v>1000</v>
      </c>
      <c r="G12" s="105" t="s">
        <v>411</v>
      </c>
      <c r="H12" s="151"/>
      <c r="I12" s="151">
        <f t="shared" si="0"/>
        <v>0</v>
      </c>
      <c r="J12" s="152"/>
      <c r="K12" s="151">
        <f t="shared" si="4"/>
        <v>0</v>
      </c>
      <c r="L12" s="55">
        <f t="shared" si="5"/>
        <v>0</v>
      </c>
      <c r="M12" s="55">
        <f t="shared" si="6"/>
        <v>0</v>
      </c>
    </row>
    <row r="13" spans="1:13" ht="25.5">
      <c r="A13" s="165">
        <v>10</v>
      </c>
      <c r="B13" s="197" t="s">
        <v>577</v>
      </c>
      <c r="C13" s="106"/>
      <c r="D13" s="155" t="s">
        <v>575</v>
      </c>
      <c r="E13" s="156" t="s">
        <v>578</v>
      </c>
      <c r="F13" s="201">
        <v>10</v>
      </c>
      <c r="G13" s="155" t="s">
        <v>56</v>
      </c>
      <c r="H13" s="154"/>
      <c r="I13" s="154">
        <f t="shared" si="0"/>
        <v>0</v>
      </c>
      <c r="J13" s="157"/>
      <c r="K13" s="154">
        <f t="shared" si="4"/>
        <v>0</v>
      </c>
      <c r="L13" s="202">
        <f t="shared" si="5"/>
        <v>0</v>
      </c>
      <c r="M13" s="55">
        <f t="shared" si="6"/>
        <v>0</v>
      </c>
    </row>
    <row r="14" spans="1:13" ht="25.5">
      <c r="A14" s="168">
        <v>11</v>
      </c>
      <c r="B14" s="197" t="s">
        <v>579</v>
      </c>
      <c r="C14" s="106"/>
      <c r="D14" s="155" t="s">
        <v>575</v>
      </c>
      <c r="E14" s="156" t="s">
        <v>580</v>
      </c>
      <c r="F14" s="201">
        <v>10</v>
      </c>
      <c r="G14" s="155" t="s">
        <v>56</v>
      </c>
      <c r="H14" s="154"/>
      <c r="I14" s="154">
        <f t="shared" si="0"/>
        <v>0</v>
      </c>
      <c r="J14" s="157"/>
      <c r="K14" s="154">
        <f t="shared" si="4"/>
        <v>0</v>
      </c>
      <c r="L14" s="202">
        <f t="shared" si="5"/>
        <v>0</v>
      </c>
      <c r="M14" s="55">
        <f t="shared" si="6"/>
        <v>0</v>
      </c>
    </row>
    <row r="15" spans="1:13" ht="25.5">
      <c r="A15" s="165">
        <v>12</v>
      </c>
      <c r="B15" s="197" t="s">
        <v>581</v>
      </c>
      <c r="C15" s="155"/>
      <c r="D15" s="155" t="s">
        <v>582</v>
      </c>
      <c r="E15" s="155" t="s">
        <v>583</v>
      </c>
      <c r="F15" s="201">
        <v>10</v>
      </c>
      <c r="G15" s="155" t="s">
        <v>56</v>
      </c>
      <c r="H15" s="154"/>
      <c r="I15" s="154">
        <f t="shared" si="0"/>
        <v>0</v>
      </c>
      <c r="J15" s="157"/>
      <c r="K15" s="154">
        <f t="shared" si="4"/>
        <v>0</v>
      </c>
      <c r="L15" s="202">
        <f t="shared" si="5"/>
        <v>0</v>
      </c>
      <c r="M15" s="55">
        <f t="shared" si="6"/>
        <v>0</v>
      </c>
    </row>
    <row r="16" spans="1:13" ht="25.5" customHeight="1">
      <c r="A16" s="339" t="s">
        <v>561</v>
      </c>
      <c r="B16" s="340"/>
      <c r="C16" s="340"/>
      <c r="D16" s="340"/>
      <c r="E16" s="340"/>
      <c r="F16" s="340"/>
      <c r="G16" s="340"/>
      <c r="H16" s="341"/>
      <c r="I16" s="198">
        <f>SUM(I4:I15)</f>
        <v>0</v>
      </c>
      <c r="J16" s="199"/>
      <c r="K16" s="198">
        <f>SUM(K4:K15)</f>
        <v>0</v>
      </c>
      <c r="L16" s="169"/>
      <c r="M16" s="169">
        <f>SUM(M4:M15)</f>
        <v>0</v>
      </c>
    </row>
  </sheetData>
  <mergeCells count="4">
    <mergeCell ref="A1:J1"/>
    <mergeCell ref="K1:L1"/>
    <mergeCell ref="A2:M2"/>
    <mergeCell ref="A16:H16"/>
  </mergeCells>
  <pageMargins left="0.36338582677165354" right="0.32637795275590553" top="0.33687499999999998" bottom="0.19395833333333334" header="0.47204724409448823" footer="0.43346456692913382"/>
  <pageSetup paperSize="9" scale="98" fitToWidth="0" fitToHeight="0" pageOrder="overThenDown"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10"/>
  <sheetViews>
    <sheetView zoomScaleNormal="100" workbookViewId="0">
      <selection activeCell="E17" sqref="E17"/>
    </sheetView>
  </sheetViews>
  <sheetFormatPr defaultRowHeight="14.65" customHeight="1"/>
  <cols>
    <col min="1" max="1" width="3.625" style="162" customWidth="1"/>
    <col min="2" max="2" width="21.875" style="162" customWidth="1"/>
    <col min="3" max="3" width="14.5" style="162" customWidth="1"/>
    <col min="4" max="4" width="10.75" style="162" customWidth="1"/>
    <col min="5" max="5" width="14.625" style="162" customWidth="1"/>
    <col min="6" max="6" width="7.125" style="162" customWidth="1"/>
    <col min="7" max="7" width="5.75" style="162" customWidth="1"/>
    <col min="8" max="8" width="7.125" style="162" customWidth="1"/>
    <col min="9" max="9" width="9.25" style="162" customWidth="1"/>
    <col min="10" max="10" width="6" style="162" customWidth="1"/>
    <col min="11" max="11" width="8.75" style="162" customWidth="1"/>
    <col min="12" max="12" width="8.25" style="162" customWidth="1"/>
    <col min="13" max="13" width="9.25" style="162" customWidth="1"/>
    <col min="14" max="1024" width="8.25" style="162" customWidth="1"/>
    <col min="1025" max="16384" width="9" style="162"/>
  </cols>
  <sheetData>
    <row r="1" spans="1:14" ht="19.5" customHeight="1">
      <c r="A1" s="216" t="s">
        <v>0</v>
      </c>
      <c r="B1" s="216"/>
      <c r="C1" s="216"/>
      <c r="D1" s="216"/>
      <c r="E1" s="216"/>
      <c r="F1" s="216"/>
      <c r="G1" s="216"/>
      <c r="H1" s="216"/>
      <c r="I1" s="216"/>
      <c r="J1" s="216"/>
      <c r="K1" s="215" t="s">
        <v>632</v>
      </c>
      <c r="L1" s="215"/>
      <c r="M1" s="162" t="s">
        <v>1</v>
      </c>
    </row>
    <row r="2" spans="1:14" ht="17.100000000000001" customHeight="1">
      <c r="A2" s="236" t="s">
        <v>728</v>
      </c>
      <c r="B2" s="236"/>
      <c r="C2" s="236"/>
      <c r="D2" s="236"/>
      <c r="E2" s="236"/>
      <c r="F2" s="236"/>
      <c r="G2" s="236"/>
      <c r="H2" s="236"/>
      <c r="I2" s="236"/>
      <c r="J2" s="236"/>
      <c r="K2" s="236"/>
      <c r="L2" s="236"/>
      <c r="M2" s="236"/>
    </row>
    <row r="3" spans="1:14" ht="24.6" customHeight="1">
      <c r="A3" s="160" t="s">
        <v>49</v>
      </c>
      <c r="B3" s="160" t="s">
        <v>3</v>
      </c>
      <c r="C3" s="160" t="s">
        <v>4</v>
      </c>
      <c r="D3" s="160" t="s">
        <v>5</v>
      </c>
      <c r="E3" s="160" t="s">
        <v>6</v>
      </c>
      <c r="F3" s="160" t="s">
        <v>7</v>
      </c>
      <c r="G3" s="160" t="s">
        <v>8</v>
      </c>
      <c r="H3" s="160" t="s">
        <v>9</v>
      </c>
      <c r="I3" s="160" t="s">
        <v>10</v>
      </c>
      <c r="J3" s="160" t="s">
        <v>631</v>
      </c>
      <c r="K3" s="160" t="s">
        <v>11</v>
      </c>
      <c r="L3" s="160" t="s">
        <v>12</v>
      </c>
      <c r="M3" s="160" t="s">
        <v>13</v>
      </c>
      <c r="N3" s="87"/>
    </row>
    <row r="4" spans="1:14" ht="12.75">
      <c r="A4" s="163" t="s">
        <v>14</v>
      </c>
      <c r="B4" s="170" t="s">
        <v>584</v>
      </c>
      <c r="C4" s="158"/>
      <c r="D4" s="158" t="s">
        <v>585</v>
      </c>
      <c r="E4" s="158" t="s">
        <v>586</v>
      </c>
      <c r="F4" s="164">
        <v>8000</v>
      </c>
      <c r="G4" s="168" t="s">
        <v>35</v>
      </c>
      <c r="H4" s="167"/>
      <c r="I4" s="167">
        <f>F4*H4</f>
        <v>0</v>
      </c>
      <c r="J4" s="166"/>
      <c r="K4" s="167">
        <f>I4*J4</f>
        <v>0</v>
      </c>
      <c r="L4" s="167">
        <f>M4/F4</f>
        <v>0</v>
      </c>
      <c r="M4" s="167">
        <f>I4+K4</f>
        <v>0</v>
      </c>
    </row>
    <row r="5" spans="1:14" ht="12.75">
      <c r="A5" s="163" t="s">
        <v>19</v>
      </c>
      <c r="B5" s="170" t="s">
        <v>584</v>
      </c>
      <c r="C5" s="158"/>
      <c r="D5" s="158" t="s">
        <v>585</v>
      </c>
      <c r="E5" s="158" t="s">
        <v>587</v>
      </c>
      <c r="F5" s="164">
        <v>7000</v>
      </c>
      <c r="G5" s="168" t="s">
        <v>35</v>
      </c>
      <c r="H5" s="167"/>
      <c r="I5" s="167">
        <f t="shared" ref="I5:I6" si="0">F5*H5</f>
        <v>0</v>
      </c>
      <c r="J5" s="166"/>
      <c r="K5" s="167">
        <f t="shared" ref="K5:K6" si="1">I5*J5</f>
        <v>0</v>
      </c>
      <c r="L5" s="167">
        <f t="shared" ref="L5:L6" si="2">M5/F5</f>
        <v>0</v>
      </c>
      <c r="M5" s="167">
        <f t="shared" ref="M5:M6" si="3">I5+K5</f>
        <v>0</v>
      </c>
    </row>
    <row r="6" spans="1:14" ht="12.75">
      <c r="A6" s="163" t="s">
        <v>21</v>
      </c>
      <c r="B6" s="170" t="s">
        <v>584</v>
      </c>
      <c r="C6" s="158"/>
      <c r="D6" s="158" t="s">
        <v>585</v>
      </c>
      <c r="E6" s="158" t="s">
        <v>588</v>
      </c>
      <c r="F6" s="164">
        <v>8000</v>
      </c>
      <c r="G6" s="168" t="s">
        <v>35</v>
      </c>
      <c r="H6" s="167"/>
      <c r="I6" s="167">
        <f t="shared" si="0"/>
        <v>0</v>
      </c>
      <c r="J6" s="166"/>
      <c r="K6" s="167">
        <f t="shared" si="1"/>
        <v>0</v>
      </c>
      <c r="L6" s="167">
        <f t="shared" si="2"/>
        <v>0</v>
      </c>
      <c r="M6" s="167">
        <f t="shared" si="3"/>
        <v>0</v>
      </c>
    </row>
    <row r="7" spans="1:14" ht="28.5" customHeight="1">
      <c r="A7" s="248" t="s">
        <v>23</v>
      </c>
      <c r="B7" s="249"/>
      <c r="C7" s="249"/>
      <c r="D7" s="249"/>
      <c r="E7" s="249"/>
      <c r="F7" s="249"/>
      <c r="G7" s="249"/>
      <c r="H7" s="250"/>
      <c r="I7" s="169">
        <f>SUM(I4:I6)</f>
        <v>0</v>
      </c>
      <c r="J7" s="167"/>
      <c r="K7" s="169">
        <f>SUM(K4:K6)</f>
        <v>0</v>
      </c>
      <c r="L7" s="167"/>
      <c r="M7" s="169">
        <f>SUM(M4:M6)</f>
        <v>0</v>
      </c>
    </row>
    <row r="8" spans="1:14" ht="15" customHeight="1"/>
    <row r="9" spans="1:14" ht="15.75" customHeight="1">
      <c r="C9" s="32"/>
      <c r="D9" s="32"/>
      <c r="E9" s="32"/>
    </row>
    <row r="10" spans="1:14" ht="15.75" customHeight="1">
      <c r="B10" s="190"/>
    </row>
  </sheetData>
  <mergeCells count="4">
    <mergeCell ref="A1:J1"/>
    <mergeCell ref="K1:L1"/>
    <mergeCell ref="A2:M2"/>
    <mergeCell ref="A7:H7"/>
  </mergeCells>
  <pageMargins left="0.39583333333333331" right="0.41666666666666669" top="0.8125" bottom="1.1811023622047245" header="0.78740157480314954" footer="0.78740157480314954"/>
  <pageSetup paperSize="9" fitToWidth="0" fitToHeight="0" pageOrder="overThenDown"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17"/>
  <sheetViews>
    <sheetView zoomScaleNormal="100" workbookViewId="0">
      <selection activeCell="A2" sqref="A2:M2"/>
    </sheetView>
  </sheetViews>
  <sheetFormatPr defaultRowHeight="12.75"/>
  <cols>
    <col min="1" max="1" width="4.625" style="162" customWidth="1"/>
    <col min="2" max="2" width="43.75" style="162" customWidth="1"/>
    <col min="3" max="3" width="8.75" style="162" customWidth="1"/>
    <col min="4" max="4" width="17.875" style="162" customWidth="1"/>
    <col min="5" max="5" width="7.25" style="162" customWidth="1"/>
    <col min="6" max="6" width="4.25" style="162" customWidth="1"/>
    <col min="7" max="7" width="5.125" style="162" customWidth="1"/>
    <col min="8" max="8" width="7.25" style="162" customWidth="1"/>
    <col min="9" max="9" width="7.75" style="162" customWidth="1"/>
    <col min="10" max="10" width="3.5" style="162" customWidth="1"/>
    <col min="11" max="11" width="7.375" style="162" customWidth="1"/>
    <col min="12" max="12" width="7.25" style="162" customWidth="1"/>
    <col min="13" max="13" width="7.75" style="162" customWidth="1"/>
    <col min="14" max="15" width="10.625" style="162" customWidth="1"/>
    <col min="16" max="16" width="21.5" style="162" customWidth="1"/>
    <col min="17" max="1024" width="10.625" style="162" customWidth="1"/>
    <col min="1025" max="16384" width="9" style="162"/>
  </cols>
  <sheetData>
    <row r="1" spans="1:13" ht="19.5" customHeight="1">
      <c r="A1" s="216" t="s">
        <v>0</v>
      </c>
      <c r="B1" s="216"/>
      <c r="C1" s="216"/>
      <c r="D1" s="216"/>
      <c r="E1" s="216"/>
      <c r="F1" s="216"/>
      <c r="G1" s="216"/>
      <c r="H1" s="216"/>
      <c r="I1" s="216"/>
      <c r="J1" s="216"/>
      <c r="K1" s="215" t="s">
        <v>632</v>
      </c>
      <c r="L1" s="215"/>
      <c r="M1" s="162" t="s">
        <v>1</v>
      </c>
    </row>
    <row r="2" spans="1:13" ht="14.25" customHeight="1">
      <c r="A2" s="236" t="s">
        <v>729</v>
      </c>
      <c r="B2" s="236"/>
      <c r="C2" s="236"/>
      <c r="D2" s="236"/>
      <c r="E2" s="236"/>
      <c r="F2" s="236"/>
      <c r="G2" s="236"/>
      <c r="H2" s="236"/>
      <c r="I2" s="236"/>
      <c r="J2" s="236"/>
      <c r="K2" s="236"/>
      <c r="L2" s="236"/>
      <c r="M2" s="236"/>
    </row>
    <row r="3" spans="1:13" ht="38.25">
      <c r="A3" s="159" t="s">
        <v>49</v>
      </c>
      <c r="B3" s="160" t="s">
        <v>3</v>
      </c>
      <c r="C3" s="160" t="s">
        <v>4</v>
      </c>
      <c r="D3" s="160" t="s">
        <v>5</v>
      </c>
      <c r="E3" s="160" t="s">
        <v>733</v>
      </c>
      <c r="F3" s="160" t="s">
        <v>7</v>
      </c>
      <c r="G3" s="160" t="s">
        <v>542</v>
      </c>
      <c r="H3" s="160" t="s">
        <v>9</v>
      </c>
      <c r="I3" s="160" t="s">
        <v>10</v>
      </c>
      <c r="J3" s="160" t="s">
        <v>631</v>
      </c>
      <c r="K3" s="160" t="s">
        <v>11</v>
      </c>
      <c r="L3" s="160" t="s">
        <v>12</v>
      </c>
      <c r="M3" s="160" t="s">
        <v>13</v>
      </c>
    </row>
    <row r="4" spans="1:13" ht="25.5">
      <c r="A4" s="163" t="s">
        <v>14</v>
      </c>
      <c r="B4" s="170" t="s">
        <v>589</v>
      </c>
      <c r="C4" s="158"/>
      <c r="D4" s="158" t="s">
        <v>590</v>
      </c>
      <c r="E4" s="158" t="s">
        <v>591</v>
      </c>
      <c r="F4" s="164">
        <v>15</v>
      </c>
      <c r="G4" s="168" t="s">
        <v>81</v>
      </c>
      <c r="H4" s="167"/>
      <c r="I4" s="55">
        <f t="shared" ref="I4:I10" si="0">F4*H4</f>
        <v>0</v>
      </c>
      <c r="J4" s="166"/>
      <c r="K4" s="55">
        <f t="shared" ref="K4" si="1">I4*J4</f>
        <v>0</v>
      </c>
      <c r="L4" s="55">
        <f t="shared" ref="L4" si="2">M4/F4</f>
        <v>0</v>
      </c>
      <c r="M4" s="55">
        <f t="shared" ref="M4" si="3">I4+K4</f>
        <v>0</v>
      </c>
    </row>
    <row r="5" spans="1:13" ht="25.5">
      <c r="A5" s="163" t="s">
        <v>19</v>
      </c>
      <c r="B5" s="170" t="s">
        <v>589</v>
      </c>
      <c r="C5" s="158"/>
      <c r="D5" s="158" t="s">
        <v>590</v>
      </c>
      <c r="E5" s="158" t="s">
        <v>592</v>
      </c>
      <c r="F5" s="164">
        <v>30</v>
      </c>
      <c r="G5" s="168" t="s">
        <v>81</v>
      </c>
      <c r="H5" s="167"/>
      <c r="I5" s="55">
        <f t="shared" si="0"/>
        <v>0</v>
      </c>
      <c r="J5" s="166"/>
      <c r="K5" s="55">
        <f t="shared" ref="K5:K10" si="4">I5*J5</f>
        <v>0</v>
      </c>
      <c r="L5" s="55">
        <f t="shared" ref="L5:L10" si="5">M5/F5</f>
        <v>0</v>
      </c>
      <c r="M5" s="55">
        <f t="shared" ref="M5:M10" si="6">I5+K5</f>
        <v>0</v>
      </c>
    </row>
    <row r="6" spans="1:13" ht="63.75">
      <c r="A6" s="163" t="s">
        <v>21</v>
      </c>
      <c r="B6" s="170" t="s">
        <v>730</v>
      </c>
      <c r="C6" s="158"/>
      <c r="D6" s="158" t="s">
        <v>488</v>
      </c>
      <c r="E6" s="158" t="s">
        <v>593</v>
      </c>
      <c r="F6" s="164">
        <v>10</v>
      </c>
      <c r="G6" s="168" t="s">
        <v>81</v>
      </c>
      <c r="H6" s="167"/>
      <c r="I6" s="55">
        <f t="shared" si="0"/>
        <v>0</v>
      </c>
      <c r="J6" s="166"/>
      <c r="K6" s="55">
        <f t="shared" si="4"/>
        <v>0</v>
      </c>
      <c r="L6" s="55">
        <f t="shared" si="5"/>
        <v>0</v>
      </c>
      <c r="M6" s="55">
        <f t="shared" si="6"/>
        <v>0</v>
      </c>
    </row>
    <row r="7" spans="1:13" ht="89.25">
      <c r="A7" s="163" t="s">
        <v>38</v>
      </c>
      <c r="B7" s="170" t="s">
        <v>731</v>
      </c>
      <c r="C7" s="158"/>
      <c r="D7" s="158" t="s">
        <v>488</v>
      </c>
      <c r="E7" s="158" t="s">
        <v>593</v>
      </c>
      <c r="F7" s="164">
        <v>5</v>
      </c>
      <c r="G7" s="168" t="s">
        <v>81</v>
      </c>
      <c r="H7" s="167"/>
      <c r="I7" s="55">
        <f t="shared" si="0"/>
        <v>0</v>
      </c>
      <c r="J7" s="166"/>
      <c r="K7" s="55">
        <f t="shared" si="4"/>
        <v>0</v>
      </c>
      <c r="L7" s="55">
        <f t="shared" si="5"/>
        <v>0</v>
      </c>
      <c r="M7" s="55">
        <f t="shared" si="6"/>
        <v>0</v>
      </c>
    </row>
    <row r="8" spans="1:13" ht="38.25">
      <c r="A8" s="163" t="s">
        <v>40</v>
      </c>
      <c r="B8" s="170" t="s">
        <v>594</v>
      </c>
      <c r="C8" s="158"/>
      <c r="D8" s="158" t="s">
        <v>235</v>
      </c>
      <c r="E8" s="158" t="s">
        <v>595</v>
      </c>
      <c r="F8" s="164">
        <v>6</v>
      </c>
      <c r="G8" s="168" t="s">
        <v>35</v>
      </c>
      <c r="H8" s="167"/>
      <c r="I8" s="55">
        <f t="shared" si="0"/>
        <v>0</v>
      </c>
      <c r="J8" s="166"/>
      <c r="K8" s="55">
        <f t="shared" si="4"/>
        <v>0</v>
      </c>
      <c r="L8" s="55">
        <f t="shared" si="5"/>
        <v>0</v>
      </c>
      <c r="M8" s="55">
        <f t="shared" si="6"/>
        <v>0</v>
      </c>
    </row>
    <row r="9" spans="1:13" ht="38.25">
      <c r="A9" s="163" t="s">
        <v>41</v>
      </c>
      <c r="B9" s="170" t="s">
        <v>594</v>
      </c>
      <c r="C9" s="158"/>
      <c r="D9" s="158" t="s">
        <v>235</v>
      </c>
      <c r="E9" s="158" t="s">
        <v>596</v>
      </c>
      <c r="F9" s="164">
        <v>6</v>
      </c>
      <c r="G9" s="168" t="s">
        <v>35</v>
      </c>
      <c r="H9" s="167"/>
      <c r="I9" s="55">
        <f t="shared" si="0"/>
        <v>0</v>
      </c>
      <c r="J9" s="166"/>
      <c r="K9" s="55">
        <f t="shared" si="4"/>
        <v>0</v>
      </c>
      <c r="L9" s="55">
        <f t="shared" si="5"/>
        <v>0</v>
      </c>
      <c r="M9" s="55">
        <f t="shared" si="6"/>
        <v>0</v>
      </c>
    </row>
    <row r="10" spans="1:13" ht="38.25">
      <c r="A10" s="163" t="s">
        <v>44</v>
      </c>
      <c r="B10" s="170" t="s">
        <v>594</v>
      </c>
      <c r="C10" s="158"/>
      <c r="D10" s="158" t="s">
        <v>235</v>
      </c>
      <c r="E10" s="158" t="s">
        <v>597</v>
      </c>
      <c r="F10" s="164">
        <v>5</v>
      </c>
      <c r="G10" s="168" t="s">
        <v>35</v>
      </c>
      <c r="H10" s="167"/>
      <c r="I10" s="55">
        <f t="shared" si="0"/>
        <v>0</v>
      </c>
      <c r="J10" s="166"/>
      <c r="K10" s="55">
        <f t="shared" si="4"/>
        <v>0</v>
      </c>
      <c r="L10" s="55">
        <f t="shared" si="5"/>
        <v>0</v>
      </c>
      <c r="M10" s="55">
        <f t="shared" si="6"/>
        <v>0</v>
      </c>
    </row>
    <row r="11" spans="1:13" ht="27" customHeight="1">
      <c r="A11" s="336" t="s">
        <v>23</v>
      </c>
      <c r="B11" s="337"/>
      <c r="C11" s="337"/>
      <c r="D11" s="337"/>
      <c r="E11" s="337"/>
      <c r="F11" s="337"/>
      <c r="G11" s="337"/>
      <c r="H11" s="338"/>
      <c r="I11" s="169">
        <f>SUM(I4:I10)</f>
        <v>0</v>
      </c>
      <c r="J11" s="205"/>
      <c r="K11" s="169">
        <f>SUM(K4:K10)</f>
        <v>0</v>
      </c>
      <c r="L11" s="169"/>
      <c r="M11" s="169">
        <f>K11+I11</f>
        <v>0</v>
      </c>
    </row>
    <row r="12" spans="1:13" ht="14.25" customHeight="1">
      <c r="A12" s="342" t="s">
        <v>598</v>
      </c>
      <c r="B12" s="342"/>
      <c r="C12" s="342"/>
      <c r="D12" s="342"/>
      <c r="E12" s="342"/>
      <c r="F12" s="342"/>
      <c r="G12" s="342"/>
      <c r="H12" s="342"/>
      <c r="I12" s="342"/>
      <c r="J12" s="342"/>
      <c r="K12" s="342"/>
      <c r="L12" s="342"/>
      <c r="M12" s="342"/>
    </row>
    <row r="13" spans="1:13" ht="114" customHeight="1">
      <c r="A13" s="343" t="s">
        <v>732</v>
      </c>
      <c r="B13" s="343"/>
      <c r="C13" s="343"/>
      <c r="D13" s="343"/>
      <c r="E13" s="343"/>
      <c r="F13" s="343"/>
      <c r="G13" s="343"/>
      <c r="H13" s="343"/>
      <c r="I13" s="343"/>
      <c r="J13" s="343"/>
      <c r="K13" s="343"/>
      <c r="L13" s="343"/>
      <c r="M13" s="343"/>
    </row>
    <row r="14" spans="1:13" ht="14.25" customHeight="1">
      <c r="A14" s="214" t="s">
        <v>599</v>
      </c>
      <c r="B14" s="214"/>
      <c r="C14" s="214"/>
      <c r="D14" s="214"/>
      <c r="E14" s="214"/>
      <c r="F14" s="214"/>
      <c r="G14" s="214"/>
      <c r="H14" s="214"/>
      <c r="I14" s="214"/>
      <c r="J14" s="214"/>
      <c r="K14" s="214"/>
      <c r="L14" s="214"/>
      <c r="M14" s="214"/>
    </row>
    <row r="15" spans="1:13" ht="14.25" customHeight="1">
      <c r="A15" s="224" t="s">
        <v>600</v>
      </c>
      <c r="B15" s="224"/>
      <c r="C15" s="224"/>
      <c r="D15" s="224"/>
      <c r="E15" s="224"/>
      <c r="F15" s="224"/>
      <c r="G15" s="224"/>
      <c r="H15" s="224"/>
      <c r="I15" s="224"/>
      <c r="J15" s="224"/>
      <c r="K15" s="224"/>
      <c r="L15" s="224"/>
      <c r="M15" s="224"/>
    </row>
    <row r="16" spans="1:13">
      <c r="A16" s="59"/>
    </row>
    <row r="17" spans="1:2">
      <c r="A17" s="79"/>
      <c r="B17" s="190"/>
    </row>
  </sheetData>
  <mergeCells count="8">
    <mergeCell ref="A14:M14"/>
    <mergeCell ref="A15:M15"/>
    <mergeCell ref="A1:J1"/>
    <mergeCell ref="K1:L1"/>
    <mergeCell ref="A2:M2"/>
    <mergeCell ref="A11:H11"/>
    <mergeCell ref="A12:M12"/>
    <mergeCell ref="A13:M13"/>
  </mergeCells>
  <pageMargins left="0" right="0" top="0.3125" bottom="0.17708333333333334" header="0" footer="0"/>
  <pageSetup paperSize="9" fitToWidth="0" fitToHeight="0"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6"/>
  <sheetViews>
    <sheetView zoomScaleNormal="100" workbookViewId="0">
      <selection activeCell="B3" sqref="B3"/>
    </sheetView>
  </sheetViews>
  <sheetFormatPr defaultRowHeight="14.25"/>
  <cols>
    <col min="1" max="1" width="3.75" style="22" customWidth="1"/>
    <col min="2" max="2" width="28.25" style="22" customWidth="1"/>
    <col min="3" max="3" width="13.75" style="22" customWidth="1"/>
    <col min="4" max="4" width="11.5" style="22" customWidth="1"/>
    <col min="5" max="5" width="10" style="22" customWidth="1"/>
    <col min="6" max="6" width="5.5" style="22" customWidth="1"/>
    <col min="7" max="7" width="5.75" style="22" customWidth="1"/>
    <col min="8" max="8" width="6.875" style="22" customWidth="1"/>
    <col min="9" max="9" width="9.75" style="22" customWidth="1"/>
    <col min="10" max="10" width="5.5" style="22" customWidth="1"/>
    <col min="11" max="11" width="7.25" style="22" customWidth="1"/>
    <col min="12" max="12" width="7.625" style="22" customWidth="1"/>
    <col min="13" max="13" width="9.75" style="22" customWidth="1"/>
    <col min="14" max="257" width="8.25" style="22" customWidth="1"/>
    <col min="258" max="16384" width="9" style="22"/>
  </cols>
  <sheetData>
    <row r="1" spans="1:14" s="11" customFormat="1" ht="22.5" customHeight="1">
      <c r="A1" s="216" t="s">
        <v>0</v>
      </c>
      <c r="B1" s="216"/>
      <c r="C1" s="216"/>
      <c r="D1" s="216"/>
      <c r="E1" s="216"/>
      <c r="F1" s="216"/>
      <c r="G1" s="216"/>
      <c r="H1" s="216"/>
      <c r="I1" s="216"/>
      <c r="J1" s="216"/>
      <c r="K1" s="215" t="s">
        <v>632</v>
      </c>
      <c r="L1" s="215"/>
      <c r="M1" s="11" t="s">
        <v>1</v>
      </c>
    </row>
    <row r="2" spans="1:14" ht="15">
      <c r="A2" s="228" t="s">
        <v>633</v>
      </c>
      <c r="B2" s="228"/>
      <c r="C2" s="228"/>
      <c r="D2" s="228"/>
      <c r="E2" s="228"/>
      <c r="F2" s="228"/>
      <c r="G2" s="228"/>
      <c r="H2" s="228"/>
      <c r="I2" s="228"/>
      <c r="J2" s="228"/>
      <c r="K2" s="228"/>
      <c r="L2" s="228"/>
      <c r="M2" s="228"/>
    </row>
    <row r="3" spans="1:14" ht="25.5">
      <c r="A3" s="5" t="s">
        <v>2</v>
      </c>
      <c r="B3" s="6" t="s">
        <v>3</v>
      </c>
      <c r="C3" s="6" t="s">
        <v>4</v>
      </c>
      <c r="D3" s="6" t="s">
        <v>5</v>
      </c>
      <c r="E3" s="6" t="s">
        <v>6</v>
      </c>
      <c r="F3" s="6" t="s">
        <v>7</v>
      </c>
      <c r="G3" s="6" t="s">
        <v>8</v>
      </c>
      <c r="H3" s="6" t="s">
        <v>9</v>
      </c>
      <c r="I3" s="6" t="s">
        <v>10</v>
      </c>
      <c r="J3" s="6" t="s">
        <v>631</v>
      </c>
      <c r="K3" s="6" t="s">
        <v>11</v>
      </c>
      <c r="L3" s="6" t="s">
        <v>12</v>
      </c>
      <c r="M3" s="6" t="s">
        <v>13</v>
      </c>
    </row>
    <row r="4" spans="1:14" ht="38.25">
      <c r="A4" s="23" t="s">
        <v>14</v>
      </c>
      <c r="B4" s="21" t="s">
        <v>32</v>
      </c>
      <c r="C4" s="2"/>
      <c r="D4" s="2" t="s">
        <v>33</v>
      </c>
      <c r="E4" s="2" t="s">
        <v>34</v>
      </c>
      <c r="F4" s="24">
        <v>3000</v>
      </c>
      <c r="G4" s="17" t="s">
        <v>135</v>
      </c>
      <c r="H4" s="25"/>
      <c r="I4" s="25">
        <f t="shared" ref="I4:I10" si="0">F4*H4</f>
        <v>0</v>
      </c>
      <c r="J4" s="26"/>
      <c r="K4" s="25">
        <f>I4*J4</f>
        <v>0</v>
      </c>
      <c r="L4" s="25">
        <f>M4/F4</f>
        <v>0</v>
      </c>
      <c r="M4" s="25">
        <f t="shared" ref="M4:M10" si="1">I4+K4</f>
        <v>0</v>
      </c>
      <c r="N4" s="7"/>
    </row>
    <row r="5" spans="1:14" ht="38.25">
      <c r="A5" s="23" t="s">
        <v>19</v>
      </c>
      <c r="B5" s="21" t="s">
        <v>32</v>
      </c>
      <c r="C5" s="2"/>
      <c r="D5" s="2" t="s">
        <v>33</v>
      </c>
      <c r="E5" s="2" t="s">
        <v>36</v>
      </c>
      <c r="F5" s="24">
        <v>2500</v>
      </c>
      <c r="G5" s="17" t="s">
        <v>135</v>
      </c>
      <c r="H5" s="25"/>
      <c r="I5" s="25">
        <f t="shared" si="0"/>
        <v>0</v>
      </c>
      <c r="J5" s="26"/>
      <c r="K5" s="25">
        <f t="shared" ref="K5:K10" si="2">I5*J5</f>
        <v>0</v>
      </c>
      <c r="L5" s="25">
        <f t="shared" ref="L5:L10" si="3">M5/F5</f>
        <v>0</v>
      </c>
      <c r="M5" s="25">
        <f t="shared" si="1"/>
        <v>0</v>
      </c>
      <c r="N5" s="7"/>
    </row>
    <row r="6" spans="1:14" ht="38.25">
      <c r="A6" s="23" t="s">
        <v>21</v>
      </c>
      <c r="B6" s="21" t="s">
        <v>32</v>
      </c>
      <c r="C6" s="2"/>
      <c r="D6" s="2" t="s">
        <v>33</v>
      </c>
      <c r="E6" s="2" t="s">
        <v>37</v>
      </c>
      <c r="F6" s="24">
        <v>500</v>
      </c>
      <c r="G6" s="17" t="s">
        <v>135</v>
      </c>
      <c r="H6" s="25"/>
      <c r="I6" s="25">
        <f t="shared" si="0"/>
        <v>0</v>
      </c>
      <c r="J6" s="26"/>
      <c r="K6" s="25">
        <f t="shared" si="2"/>
        <v>0</v>
      </c>
      <c r="L6" s="25">
        <f t="shared" si="3"/>
        <v>0</v>
      </c>
      <c r="M6" s="25">
        <f t="shared" si="1"/>
        <v>0</v>
      </c>
    </row>
    <row r="7" spans="1:14" ht="25.5">
      <c r="A7" s="23" t="s">
        <v>38</v>
      </c>
      <c r="B7" s="21" t="s">
        <v>39</v>
      </c>
      <c r="C7" s="2"/>
      <c r="D7" s="2" t="s">
        <v>33</v>
      </c>
      <c r="E7" s="2" t="s">
        <v>37</v>
      </c>
      <c r="F7" s="24">
        <v>100</v>
      </c>
      <c r="G7" s="17" t="s">
        <v>135</v>
      </c>
      <c r="H7" s="25"/>
      <c r="I7" s="25">
        <f t="shared" si="0"/>
        <v>0</v>
      </c>
      <c r="J7" s="26"/>
      <c r="K7" s="25">
        <f t="shared" si="2"/>
        <v>0</v>
      </c>
      <c r="L7" s="25">
        <f t="shared" si="3"/>
        <v>0</v>
      </c>
      <c r="M7" s="25">
        <f t="shared" si="1"/>
        <v>0</v>
      </c>
    </row>
    <row r="8" spans="1:14" ht="25.5">
      <c r="A8" s="23" t="s">
        <v>40</v>
      </c>
      <c r="B8" s="21" t="s">
        <v>39</v>
      </c>
      <c r="C8" s="2"/>
      <c r="D8" s="2" t="s">
        <v>33</v>
      </c>
      <c r="E8" s="2" t="s">
        <v>36</v>
      </c>
      <c r="F8" s="24">
        <v>100</v>
      </c>
      <c r="G8" s="17" t="s">
        <v>135</v>
      </c>
      <c r="H8" s="25"/>
      <c r="I8" s="25">
        <f t="shared" si="0"/>
        <v>0</v>
      </c>
      <c r="J8" s="26"/>
      <c r="K8" s="25">
        <f t="shared" si="2"/>
        <v>0</v>
      </c>
      <c r="L8" s="25">
        <f t="shared" si="3"/>
        <v>0</v>
      </c>
      <c r="M8" s="25">
        <f t="shared" si="1"/>
        <v>0</v>
      </c>
    </row>
    <row r="9" spans="1:14" ht="63.75">
      <c r="A9" s="23" t="s">
        <v>41</v>
      </c>
      <c r="B9" s="21" t="s">
        <v>42</v>
      </c>
      <c r="C9" s="2"/>
      <c r="D9" s="2" t="s">
        <v>43</v>
      </c>
      <c r="E9" s="2" t="s">
        <v>36</v>
      </c>
      <c r="F9" s="24">
        <v>3000</v>
      </c>
      <c r="G9" s="17" t="s">
        <v>135</v>
      </c>
      <c r="H9" s="25"/>
      <c r="I9" s="25">
        <f t="shared" si="0"/>
        <v>0</v>
      </c>
      <c r="J9" s="26"/>
      <c r="K9" s="25">
        <f t="shared" si="2"/>
        <v>0</v>
      </c>
      <c r="L9" s="25">
        <f t="shared" si="3"/>
        <v>0</v>
      </c>
      <c r="M9" s="25">
        <f t="shared" si="1"/>
        <v>0</v>
      </c>
    </row>
    <row r="10" spans="1:14" ht="63.75">
      <c r="A10" s="23" t="s">
        <v>44</v>
      </c>
      <c r="B10" s="21" t="s">
        <v>42</v>
      </c>
      <c r="C10" s="2"/>
      <c r="D10" s="2" t="s">
        <v>43</v>
      </c>
      <c r="E10" s="2" t="s">
        <v>45</v>
      </c>
      <c r="F10" s="24">
        <v>800</v>
      </c>
      <c r="G10" s="17" t="s">
        <v>135</v>
      </c>
      <c r="H10" s="25"/>
      <c r="I10" s="25">
        <f t="shared" si="0"/>
        <v>0</v>
      </c>
      <c r="J10" s="26"/>
      <c r="K10" s="25">
        <f t="shared" si="2"/>
        <v>0</v>
      </c>
      <c r="L10" s="25">
        <f t="shared" si="3"/>
        <v>0</v>
      </c>
      <c r="M10" s="25">
        <f t="shared" si="1"/>
        <v>0</v>
      </c>
    </row>
    <row r="11" spans="1:14" ht="24.75" customHeight="1">
      <c r="A11" s="225" t="s">
        <v>23</v>
      </c>
      <c r="B11" s="226"/>
      <c r="C11" s="226"/>
      <c r="D11" s="226"/>
      <c r="E11" s="226"/>
      <c r="F11" s="226"/>
      <c r="G11" s="226"/>
      <c r="H11" s="227"/>
      <c r="I11" s="28">
        <f>SUM(I4:I10)</f>
        <v>0</v>
      </c>
      <c r="J11" s="28"/>
      <c r="K11" s="28">
        <f>SUM(K4:K10)</f>
        <v>0</v>
      </c>
      <c r="L11" s="28"/>
      <c r="M11" s="28">
        <f>SUM(M4:M10)</f>
        <v>0</v>
      </c>
    </row>
    <row r="12" spans="1:14">
      <c r="A12" s="229" t="s">
        <v>24</v>
      </c>
      <c r="B12" s="229"/>
      <c r="C12" s="229"/>
      <c r="D12" s="229"/>
      <c r="E12" s="229"/>
      <c r="F12" s="229"/>
      <c r="G12" s="229"/>
      <c r="H12" s="229"/>
      <c r="I12" s="229"/>
      <c r="J12" s="229"/>
      <c r="K12" s="229"/>
      <c r="L12" s="229"/>
      <c r="M12" s="229"/>
    </row>
    <row r="13" spans="1:14">
      <c r="A13" s="224" t="s">
        <v>46</v>
      </c>
      <c r="B13" s="224"/>
      <c r="C13" s="224"/>
      <c r="D13" s="224"/>
      <c r="E13" s="224"/>
      <c r="F13" s="224"/>
      <c r="G13" s="224"/>
      <c r="H13" s="224"/>
      <c r="I13" s="224"/>
      <c r="J13" s="224"/>
      <c r="K13" s="224"/>
      <c r="L13" s="224"/>
      <c r="M13" s="224"/>
    </row>
    <row r="14" spans="1:14">
      <c r="A14" s="224" t="s">
        <v>47</v>
      </c>
      <c r="B14" s="224"/>
      <c r="C14" s="224"/>
      <c r="D14" s="224"/>
      <c r="E14" s="224"/>
      <c r="F14" s="224"/>
      <c r="G14" s="224"/>
      <c r="H14" s="224"/>
      <c r="I14" s="224"/>
      <c r="J14" s="224"/>
      <c r="K14" s="224"/>
      <c r="L14" s="224"/>
      <c r="M14" s="224"/>
    </row>
    <row r="15" spans="1:14">
      <c r="A15" s="224" t="s">
        <v>48</v>
      </c>
      <c r="B15" s="224"/>
      <c r="C15" s="224"/>
      <c r="D15" s="224"/>
      <c r="E15" s="224"/>
      <c r="F15" s="224"/>
      <c r="G15" s="224"/>
      <c r="H15" s="224"/>
      <c r="I15" s="224"/>
      <c r="J15" s="224"/>
      <c r="K15" s="224"/>
      <c r="L15" s="224"/>
      <c r="M15" s="224"/>
    </row>
    <row r="16" spans="1:14">
      <c r="B16" s="11"/>
    </row>
  </sheetData>
  <mergeCells count="8">
    <mergeCell ref="A15:M15"/>
    <mergeCell ref="A11:H11"/>
    <mergeCell ref="A1:J1"/>
    <mergeCell ref="K1:L1"/>
    <mergeCell ref="A2:M2"/>
    <mergeCell ref="A12:M12"/>
    <mergeCell ref="A13:M13"/>
    <mergeCell ref="A14:M14"/>
  </mergeCells>
  <pageMargins left="0.44724409448818903" right="0.34566929133858271" top="0.39583333333333331" bottom="0.8468503937007873" header="0.59015748031496063" footer="0.55157480314960616"/>
  <pageSetup paperSize="9" fitToWidth="0" fitToHeight="0" pageOrder="overThenDown"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33"/>
  <sheetViews>
    <sheetView zoomScaleNormal="100" workbookViewId="0">
      <selection activeCell="A2" sqref="A2:M2"/>
    </sheetView>
  </sheetViews>
  <sheetFormatPr defaultRowHeight="12.75"/>
  <cols>
    <col min="1" max="1" width="3.75" style="162" customWidth="1"/>
    <col min="2" max="2" width="22.25" style="162" customWidth="1"/>
    <col min="3" max="3" width="12.25" style="162" customWidth="1"/>
    <col min="4" max="4" width="10.125" style="162" customWidth="1"/>
    <col min="5" max="5" width="14" style="162" customWidth="1"/>
    <col min="6" max="6" width="6" style="162" customWidth="1"/>
    <col min="7" max="7" width="5.625" style="162" customWidth="1"/>
    <col min="8" max="8" width="8" style="162" customWidth="1"/>
    <col min="9" max="9" width="10.125" style="162" customWidth="1"/>
    <col min="10" max="10" width="5.875" style="162" customWidth="1"/>
    <col min="11" max="11" width="9.5" style="162" customWidth="1"/>
    <col min="12" max="12" width="8.625" style="162" customWidth="1"/>
    <col min="13" max="13" width="10.5" style="162" customWidth="1"/>
    <col min="14" max="16384" width="9" style="162"/>
  </cols>
  <sheetData>
    <row r="1" spans="1:13" ht="19.5" customHeight="1">
      <c r="A1" s="216" t="s">
        <v>0</v>
      </c>
      <c r="B1" s="216"/>
      <c r="C1" s="216"/>
      <c r="D1" s="216"/>
      <c r="E1" s="216"/>
      <c r="F1" s="216"/>
      <c r="G1" s="216"/>
      <c r="H1" s="216"/>
      <c r="I1" s="216"/>
      <c r="J1" s="216"/>
      <c r="K1" s="215" t="s">
        <v>632</v>
      </c>
      <c r="L1" s="215"/>
      <c r="M1" s="162" t="s">
        <v>1</v>
      </c>
    </row>
    <row r="2" spans="1:13" ht="14.25" customHeight="1">
      <c r="A2" s="236" t="s">
        <v>734</v>
      </c>
      <c r="B2" s="236"/>
      <c r="C2" s="236"/>
      <c r="D2" s="236"/>
      <c r="E2" s="236"/>
      <c r="F2" s="236"/>
      <c r="G2" s="236"/>
      <c r="H2" s="236"/>
      <c r="I2" s="236"/>
      <c r="J2" s="236"/>
      <c r="K2" s="236"/>
      <c r="L2" s="236"/>
      <c r="M2" s="236"/>
    </row>
    <row r="3" spans="1:13" ht="26.25" customHeight="1">
      <c r="A3" s="159" t="s">
        <v>49</v>
      </c>
      <c r="B3" s="160" t="s">
        <v>3</v>
      </c>
      <c r="C3" s="160" t="s">
        <v>4</v>
      </c>
      <c r="D3" s="160" t="s">
        <v>5</v>
      </c>
      <c r="E3" s="160" t="s">
        <v>6</v>
      </c>
      <c r="F3" s="160" t="s">
        <v>7</v>
      </c>
      <c r="G3" s="160" t="s">
        <v>8</v>
      </c>
      <c r="H3" s="160" t="s">
        <v>9</v>
      </c>
      <c r="I3" s="160" t="s">
        <v>10</v>
      </c>
      <c r="J3" s="160" t="s">
        <v>631</v>
      </c>
      <c r="K3" s="160" t="s">
        <v>11</v>
      </c>
      <c r="L3" s="160" t="s">
        <v>12</v>
      </c>
      <c r="M3" s="160" t="s">
        <v>13</v>
      </c>
    </row>
    <row r="4" spans="1:13">
      <c r="A4" s="163" t="s">
        <v>14</v>
      </c>
      <c r="B4" s="170" t="s">
        <v>601</v>
      </c>
      <c r="C4" s="158"/>
      <c r="D4" s="158" t="s">
        <v>461</v>
      </c>
      <c r="E4" s="158" t="s">
        <v>236</v>
      </c>
      <c r="F4" s="164">
        <v>30</v>
      </c>
      <c r="G4" s="168" t="s">
        <v>35</v>
      </c>
      <c r="H4" s="167"/>
      <c r="I4" s="55">
        <f>F4*H4</f>
        <v>0</v>
      </c>
      <c r="J4" s="166"/>
      <c r="K4" s="55">
        <f>I4*J4</f>
        <v>0</v>
      </c>
      <c r="L4" s="55">
        <f>M4/F4</f>
        <v>0</v>
      </c>
      <c r="M4" s="55">
        <f>I4+K4</f>
        <v>0</v>
      </c>
    </row>
    <row r="5" spans="1:13">
      <c r="A5" s="163" t="s">
        <v>19</v>
      </c>
      <c r="B5" s="170" t="s">
        <v>601</v>
      </c>
      <c r="C5" s="158"/>
      <c r="D5" s="158" t="s">
        <v>461</v>
      </c>
      <c r="E5" s="158" t="s">
        <v>388</v>
      </c>
      <c r="F5" s="164">
        <v>100</v>
      </c>
      <c r="G5" s="168" t="s">
        <v>35</v>
      </c>
      <c r="H5" s="167"/>
      <c r="I5" s="55">
        <f t="shared" ref="I5:I7" si="0">F5*H5</f>
        <v>0</v>
      </c>
      <c r="J5" s="166"/>
      <c r="K5" s="55">
        <f t="shared" ref="K5:K7" si="1">I5*J5</f>
        <v>0</v>
      </c>
      <c r="L5" s="55">
        <f t="shared" ref="L5:L7" si="2">M5/F5</f>
        <v>0</v>
      </c>
      <c r="M5" s="55">
        <f t="shared" ref="M5:M7" si="3">I5+K5</f>
        <v>0</v>
      </c>
    </row>
    <row r="6" spans="1:13">
      <c r="A6" s="163" t="s">
        <v>21</v>
      </c>
      <c r="B6" s="170" t="s">
        <v>601</v>
      </c>
      <c r="C6" s="158"/>
      <c r="D6" s="158" t="s">
        <v>461</v>
      </c>
      <c r="E6" s="158" t="s">
        <v>602</v>
      </c>
      <c r="F6" s="164">
        <v>70</v>
      </c>
      <c r="G6" s="168" t="s">
        <v>35</v>
      </c>
      <c r="H6" s="167"/>
      <c r="I6" s="55">
        <f t="shared" si="0"/>
        <v>0</v>
      </c>
      <c r="J6" s="166"/>
      <c r="K6" s="55">
        <f t="shared" si="1"/>
        <v>0</v>
      </c>
      <c r="L6" s="55">
        <f t="shared" si="2"/>
        <v>0</v>
      </c>
      <c r="M6" s="55">
        <f t="shared" si="3"/>
        <v>0</v>
      </c>
    </row>
    <row r="7" spans="1:13">
      <c r="A7" s="163" t="s">
        <v>38</v>
      </c>
      <c r="B7" s="170" t="s">
        <v>601</v>
      </c>
      <c r="C7" s="158"/>
      <c r="D7" s="158" t="s">
        <v>461</v>
      </c>
      <c r="E7" s="158" t="s">
        <v>603</v>
      </c>
      <c r="F7" s="164">
        <v>40</v>
      </c>
      <c r="G7" s="168" t="s">
        <v>35</v>
      </c>
      <c r="H7" s="167"/>
      <c r="I7" s="55">
        <f t="shared" si="0"/>
        <v>0</v>
      </c>
      <c r="J7" s="166"/>
      <c r="K7" s="55">
        <f t="shared" si="1"/>
        <v>0</v>
      </c>
      <c r="L7" s="55">
        <f t="shared" si="2"/>
        <v>0</v>
      </c>
      <c r="M7" s="55">
        <f t="shared" si="3"/>
        <v>0</v>
      </c>
    </row>
    <row r="8" spans="1:13" ht="26.25" customHeight="1">
      <c r="A8" s="344" t="s">
        <v>23</v>
      </c>
      <c r="B8" s="345"/>
      <c r="C8" s="345"/>
      <c r="D8" s="345"/>
      <c r="E8" s="345"/>
      <c r="F8" s="345"/>
      <c r="G8" s="345"/>
      <c r="H8" s="346"/>
      <c r="I8" s="169">
        <f>SUM(I4:I7)</f>
        <v>0</v>
      </c>
      <c r="J8" s="169"/>
      <c r="K8" s="169">
        <f>SUM(K4:K7)</f>
        <v>0</v>
      </c>
      <c r="L8" s="169"/>
      <c r="M8" s="169">
        <f>SUM(M4:M7)</f>
        <v>0</v>
      </c>
    </row>
    <row r="9" spans="1:13">
      <c r="A9" s="59"/>
    </row>
    <row r="10" spans="1:13">
      <c r="A10" s="59"/>
    </row>
    <row r="11" spans="1:13">
      <c r="A11" s="59"/>
    </row>
    <row r="12" spans="1:13">
      <c r="A12" s="59"/>
    </row>
    <row r="13" spans="1:13">
      <c r="A13" s="59"/>
    </row>
    <row r="14" spans="1:13">
      <c r="A14" s="59"/>
    </row>
    <row r="15" spans="1:13">
      <c r="A15" s="59"/>
    </row>
    <row r="16" spans="1:13">
      <c r="A16" s="206"/>
      <c r="B16" s="175"/>
    </row>
    <row r="17" spans="1:12">
      <c r="A17" s="59"/>
      <c r="B17" s="176"/>
      <c r="C17" s="161"/>
    </row>
    <row r="18" spans="1:12">
      <c r="A18" s="59"/>
      <c r="C18" s="203"/>
      <c r="D18" s="203"/>
      <c r="E18" s="203"/>
      <c r="F18" s="203"/>
      <c r="G18" s="203"/>
      <c r="H18" s="203"/>
      <c r="I18" s="203"/>
      <c r="J18" s="203"/>
      <c r="K18" s="203"/>
      <c r="L18" s="204"/>
    </row>
    <row r="19" spans="1:12">
      <c r="A19" s="59"/>
    </row>
    <row r="20" spans="1:12">
      <c r="A20" s="59"/>
    </row>
    <row r="21" spans="1:12">
      <c r="A21" s="59"/>
    </row>
    <row r="22" spans="1:12">
      <c r="A22" s="59"/>
    </row>
    <row r="23" spans="1:12">
      <c r="A23" s="59"/>
    </row>
    <row r="24" spans="1:12">
      <c r="A24" s="59"/>
    </row>
    <row r="25" spans="1:12">
      <c r="A25" s="59"/>
    </row>
    <row r="26" spans="1:12">
      <c r="A26" s="59"/>
    </row>
    <row r="27" spans="1:12">
      <c r="A27" s="59"/>
    </row>
    <row r="28" spans="1:12">
      <c r="A28" s="59"/>
    </row>
    <row r="29" spans="1:12">
      <c r="A29" s="59"/>
    </row>
    <row r="30" spans="1:12">
      <c r="A30" s="59"/>
    </row>
    <row r="31" spans="1:12">
      <c r="A31" s="59"/>
    </row>
    <row r="32" spans="1:12">
      <c r="A32" s="59"/>
    </row>
    <row r="33" spans="1:1">
      <c r="A33" s="79"/>
    </row>
  </sheetData>
  <mergeCells count="4">
    <mergeCell ref="A1:J1"/>
    <mergeCell ref="K1:L1"/>
    <mergeCell ref="A2:M2"/>
    <mergeCell ref="A8:H8"/>
  </mergeCells>
  <pageMargins left="0.375" right="0.42708333333333331" top="0.39370078740157483" bottom="0.39370078740157483" header="0" footer="0"/>
  <pageSetup paperSize="9" fitToWidth="0" fitToHeight="0" pageOrder="overThenDown"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84"/>
  <sheetViews>
    <sheetView zoomScaleNormal="100" workbookViewId="0">
      <selection activeCell="A2" sqref="A2:M2"/>
    </sheetView>
  </sheetViews>
  <sheetFormatPr defaultRowHeight="12.75" customHeight="1"/>
  <cols>
    <col min="1" max="1" width="3.625" style="162" customWidth="1"/>
    <col min="2" max="2" width="42.125" style="162" customWidth="1"/>
    <col min="3" max="3" width="11.625" style="162" customWidth="1"/>
    <col min="4" max="4" width="9.75" style="162" customWidth="1"/>
    <col min="5" max="5" width="7.625" style="162" customWidth="1"/>
    <col min="6" max="6" width="5.125" style="162" customWidth="1"/>
    <col min="7" max="7" width="5.25" style="162" customWidth="1"/>
    <col min="8" max="8" width="6.25" style="162" customWidth="1"/>
    <col min="9" max="9" width="10.5" style="162" customWidth="1"/>
    <col min="10" max="10" width="3.5" style="162" customWidth="1"/>
    <col min="11" max="11" width="8.25" style="162" customWidth="1"/>
    <col min="12" max="12" width="7.625" style="162" customWidth="1"/>
    <col min="13" max="13" width="9" style="162" customWidth="1"/>
    <col min="14" max="257" width="8.25" style="162" customWidth="1"/>
    <col min="258" max="16384" width="9" style="162"/>
  </cols>
  <sheetData>
    <row r="1" spans="1:14" ht="19.5" customHeight="1">
      <c r="A1" s="216" t="s">
        <v>0</v>
      </c>
      <c r="B1" s="216"/>
      <c r="C1" s="216"/>
      <c r="D1" s="216"/>
      <c r="E1" s="216"/>
      <c r="F1" s="216"/>
      <c r="G1" s="216"/>
      <c r="H1" s="216"/>
      <c r="I1" s="216"/>
      <c r="J1" s="216"/>
      <c r="K1" s="215" t="s">
        <v>632</v>
      </c>
      <c r="L1" s="215"/>
      <c r="M1" s="162" t="s">
        <v>1</v>
      </c>
    </row>
    <row r="2" spans="1:14" ht="15.6" customHeight="1">
      <c r="A2" s="236" t="s">
        <v>735</v>
      </c>
      <c r="B2" s="236"/>
      <c r="C2" s="236"/>
      <c r="D2" s="236"/>
      <c r="E2" s="236"/>
      <c r="F2" s="236"/>
      <c r="G2" s="236"/>
      <c r="H2" s="236"/>
      <c r="I2" s="236"/>
      <c r="J2" s="236"/>
      <c r="K2" s="236"/>
      <c r="L2" s="236"/>
      <c r="M2" s="236"/>
    </row>
    <row r="3" spans="1:14" ht="36.75" customHeight="1">
      <c r="A3" s="160" t="s">
        <v>49</v>
      </c>
      <c r="B3" s="160" t="s">
        <v>3</v>
      </c>
      <c r="C3" s="160" t="s">
        <v>4</v>
      </c>
      <c r="D3" s="160" t="s">
        <v>5</v>
      </c>
      <c r="E3" s="160" t="s">
        <v>6</v>
      </c>
      <c r="F3" s="160" t="s">
        <v>7</v>
      </c>
      <c r="G3" s="160" t="s">
        <v>8</v>
      </c>
      <c r="H3" s="160" t="s">
        <v>9</v>
      </c>
      <c r="I3" s="160" t="s">
        <v>10</v>
      </c>
      <c r="J3" s="160" t="s">
        <v>631</v>
      </c>
      <c r="K3" s="160" t="s">
        <v>11</v>
      </c>
      <c r="L3" s="160" t="s">
        <v>12</v>
      </c>
      <c r="M3" s="160" t="s">
        <v>13</v>
      </c>
      <c r="N3" s="87"/>
    </row>
    <row r="4" spans="1:14" ht="38.25">
      <c r="A4" s="77" t="s">
        <v>14</v>
      </c>
      <c r="B4" s="170" t="s">
        <v>604</v>
      </c>
      <c r="C4" s="158"/>
      <c r="D4" s="158" t="s">
        <v>605</v>
      </c>
      <c r="E4" s="158" t="s">
        <v>606</v>
      </c>
      <c r="F4" s="168">
        <v>90</v>
      </c>
      <c r="G4" s="168" t="s">
        <v>135</v>
      </c>
      <c r="H4" s="167"/>
      <c r="I4" s="167">
        <f>H4*F4</f>
        <v>0</v>
      </c>
      <c r="J4" s="166"/>
      <c r="K4" s="167">
        <f>I4*J4</f>
        <v>0</v>
      </c>
      <c r="L4" s="167">
        <f>M4/F4</f>
        <v>0</v>
      </c>
      <c r="M4" s="167">
        <f>I4+K4</f>
        <v>0</v>
      </c>
    </row>
    <row r="5" spans="1:14" ht="38.25">
      <c r="A5" s="77" t="s">
        <v>19</v>
      </c>
      <c r="B5" s="170" t="s">
        <v>604</v>
      </c>
      <c r="C5" s="158"/>
      <c r="D5" s="158" t="s">
        <v>605</v>
      </c>
      <c r="E5" s="158" t="s">
        <v>607</v>
      </c>
      <c r="F5" s="168">
        <v>40</v>
      </c>
      <c r="G5" s="168" t="s">
        <v>135</v>
      </c>
      <c r="H5" s="167"/>
      <c r="I5" s="167">
        <f t="shared" ref="I5:I7" si="0">H5*F5</f>
        <v>0</v>
      </c>
      <c r="J5" s="166"/>
      <c r="K5" s="167">
        <f t="shared" ref="K5:K7" si="1">I5*J5</f>
        <v>0</v>
      </c>
      <c r="L5" s="167">
        <f t="shared" ref="L5:L7" si="2">M5/F5</f>
        <v>0</v>
      </c>
      <c r="M5" s="167">
        <f t="shared" ref="M5:M7" si="3">I5+K5</f>
        <v>0</v>
      </c>
    </row>
    <row r="6" spans="1:14" ht="25.5">
      <c r="A6" s="207" t="s">
        <v>21</v>
      </c>
      <c r="B6" s="21" t="s">
        <v>608</v>
      </c>
      <c r="C6" s="208"/>
      <c r="D6" s="158" t="s">
        <v>263</v>
      </c>
      <c r="E6" s="158" t="s">
        <v>609</v>
      </c>
      <c r="F6" s="164">
        <v>500</v>
      </c>
      <c r="G6" s="158" t="s">
        <v>135</v>
      </c>
      <c r="H6" s="167"/>
      <c r="I6" s="167">
        <f t="shared" si="0"/>
        <v>0</v>
      </c>
      <c r="J6" s="166"/>
      <c r="K6" s="167">
        <f t="shared" si="1"/>
        <v>0</v>
      </c>
      <c r="L6" s="167">
        <f t="shared" si="2"/>
        <v>0</v>
      </c>
      <c r="M6" s="167">
        <f t="shared" si="3"/>
        <v>0</v>
      </c>
    </row>
    <row r="7" spans="1:14" ht="38.25">
      <c r="A7" s="77" t="s">
        <v>38</v>
      </c>
      <c r="B7" s="209" t="s">
        <v>610</v>
      </c>
      <c r="C7" s="30"/>
      <c r="D7" s="158" t="s">
        <v>611</v>
      </c>
      <c r="E7" s="158" t="s">
        <v>612</v>
      </c>
      <c r="F7" s="164">
        <v>150</v>
      </c>
      <c r="G7" s="168" t="s">
        <v>35</v>
      </c>
      <c r="H7" s="167"/>
      <c r="I7" s="167">
        <f t="shared" si="0"/>
        <v>0</v>
      </c>
      <c r="J7" s="166"/>
      <c r="K7" s="167">
        <f t="shared" si="1"/>
        <v>0</v>
      </c>
      <c r="L7" s="167">
        <f t="shared" si="2"/>
        <v>0</v>
      </c>
      <c r="M7" s="167">
        <f t="shared" si="3"/>
        <v>0</v>
      </c>
    </row>
    <row r="8" spans="1:14" ht="30.75" customHeight="1">
      <c r="A8" s="348" t="s">
        <v>23</v>
      </c>
      <c r="B8" s="349"/>
      <c r="C8" s="349"/>
      <c r="D8" s="349"/>
      <c r="E8" s="349"/>
      <c r="F8" s="349"/>
      <c r="G8" s="349"/>
      <c r="H8" s="350"/>
      <c r="I8" s="169">
        <f>SUM(I4:I7)</f>
        <v>0</v>
      </c>
      <c r="J8" s="169"/>
      <c r="K8" s="169">
        <f>SUM(K4:K7)</f>
        <v>0</v>
      </c>
      <c r="L8" s="169"/>
      <c r="M8" s="169">
        <f>SUM(M4:M7)</f>
        <v>0</v>
      </c>
    </row>
    <row r="9" spans="1:14" ht="21.75" customHeight="1">
      <c r="A9" s="351" t="s">
        <v>24</v>
      </c>
      <c r="B9" s="351"/>
      <c r="C9" s="351"/>
      <c r="D9" s="351"/>
      <c r="E9" s="351"/>
      <c r="F9" s="351"/>
      <c r="G9" s="351"/>
      <c r="H9" s="351"/>
      <c r="I9" s="351"/>
      <c r="J9" s="351"/>
      <c r="K9" s="351"/>
      <c r="L9" s="351"/>
      <c r="M9" s="351"/>
    </row>
    <row r="10" spans="1:14">
      <c r="A10" s="224" t="s">
        <v>613</v>
      </c>
      <c r="B10" s="224"/>
      <c r="C10" s="224"/>
      <c r="D10" s="224"/>
      <c r="E10" s="224"/>
      <c r="F10" s="224"/>
      <c r="G10" s="224"/>
      <c r="H10" s="224"/>
      <c r="I10" s="224"/>
      <c r="J10" s="224"/>
      <c r="K10" s="224"/>
      <c r="L10" s="224"/>
      <c r="M10" s="224"/>
    </row>
    <row r="11" spans="1:14">
      <c r="A11" s="224" t="s">
        <v>614</v>
      </c>
      <c r="B11" s="224"/>
      <c r="C11" s="224"/>
      <c r="D11" s="224"/>
      <c r="E11" s="224"/>
      <c r="F11" s="224"/>
      <c r="G11" s="224"/>
      <c r="H11" s="224"/>
      <c r="I11" s="224"/>
      <c r="J11" s="224"/>
      <c r="K11" s="224"/>
      <c r="L11" s="224"/>
      <c r="M11" s="224"/>
    </row>
    <row r="12" spans="1:14">
      <c r="A12" s="224" t="s">
        <v>615</v>
      </c>
      <c r="B12" s="224"/>
      <c r="C12" s="224"/>
      <c r="D12" s="224"/>
      <c r="E12" s="224"/>
      <c r="F12" s="224"/>
      <c r="G12" s="224"/>
      <c r="H12" s="224"/>
      <c r="I12" s="224"/>
      <c r="J12" s="224"/>
      <c r="K12" s="224"/>
      <c r="L12" s="224"/>
      <c r="M12" s="224"/>
    </row>
    <row r="13" spans="1:14">
      <c r="A13" s="224" t="s">
        <v>616</v>
      </c>
      <c r="B13" s="224"/>
      <c r="C13" s="224"/>
      <c r="D13" s="224"/>
      <c r="E13" s="224"/>
      <c r="F13" s="224"/>
      <c r="G13" s="224"/>
      <c r="H13" s="224"/>
      <c r="I13" s="224"/>
      <c r="J13" s="224"/>
      <c r="K13" s="224"/>
      <c r="L13" s="224"/>
      <c r="M13" s="224"/>
    </row>
    <row r="14" spans="1:14">
      <c r="A14" s="347" t="s">
        <v>617</v>
      </c>
      <c r="B14" s="347"/>
      <c r="C14" s="347"/>
      <c r="D14" s="347"/>
      <c r="E14" s="347"/>
      <c r="F14" s="347"/>
      <c r="G14" s="347"/>
      <c r="H14" s="347"/>
      <c r="I14" s="347"/>
      <c r="J14" s="347"/>
      <c r="K14" s="347"/>
      <c r="L14" s="347"/>
      <c r="M14" s="347"/>
    </row>
    <row r="15" spans="1:14">
      <c r="A15" s="224" t="s">
        <v>618</v>
      </c>
      <c r="B15" s="224"/>
      <c r="C15" s="224"/>
      <c r="D15" s="224"/>
      <c r="E15" s="224"/>
      <c r="F15" s="224"/>
      <c r="G15" s="224"/>
      <c r="H15" s="224"/>
      <c r="I15" s="224"/>
      <c r="J15" s="224"/>
      <c r="K15" s="224"/>
      <c r="L15" s="224"/>
      <c r="M15" s="224"/>
    </row>
    <row r="16" spans="1:14">
      <c r="A16" s="224" t="s">
        <v>619</v>
      </c>
      <c r="B16" s="224"/>
      <c r="C16" s="224"/>
      <c r="D16" s="224"/>
      <c r="E16" s="224"/>
      <c r="F16" s="224"/>
      <c r="G16" s="224"/>
      <c r="H16" s="224"/>
      <c r="I16" s="224"/>
      <c r="J16" s="224"/>
      <c r="K16" s="224"/>
      <c r="L16" s="224"/>
      <c r="M16" s="224"/>
    </row>
    <row r="17" spans="2:4" ht="32.85" customHeight="1"/>
    <row r="18" spans="2:4" ht="45.2" customHeight="1"/>
    <row r="19" spans="2:4" ht="32.25" customHeight="1">
      <c r="B19" s="171"/>
    </row>
    <row r="20" spans="2:4" ht="37.35" customHeight="1"/>
    <row r="21" spans="2:4" ht="26.1" customHeight="1"/>
    <row r="22" spans="2:4" ht="35.25" customHeight="1"/>
    <row r="23" spans="2:4" ht="20.25" customHeight="1"/>
    <row r="24" spans="2:4" ht="35.25" customHeight="1"/>
    <row r="25" spans="2:4" ht="23.25" customHeight="1"/>
    <row r="26" spans="2:4" ht="23.25" customHeight="1">
      <c r="D26" s="161"/>
    </row>
    <row r="27" spans="2:4" ht="31.5" customHeight="1">
      <c r="D27" s="161"/>
    </row>
    <row r="28" spans="2:4" ht="67.5" hidden="1" customHeight="1">
      <c r="D28" s="161"/>
    </row>
    <row r="29" spans="2:4" ht="51.75" hidden="1" customHeight="1">
      <c r="D29" s="161"/>
    </row>
    <row r="30" spans="2:4" ht="18.600000000000001" customHeight="1">
      <c r="D30" s="161"/>
    </row>
    <row r="31" spans="2:4" ht="15.6" customHeight="1">
      <c r="D31" s="161"/>
    </row>
    <row r="32" spans="2:4" ht="18.600000000000001" customHeight="1">
      <c r="D32" s="161"/>
    </row>
    <row r="33" spans="4:4" ht="17.100000000000001" customHeight="1">
      <c r="D33" s="161"/>
    </row>
    <row r="34" spans="4:4" ht="18.600000000000001" customHeight="1">
      <c r="D34" s="161"/>
    </row>
    <row r="35" spans="4:4" ht="12.75" customHeight="1">
      <c r="D35" s="161"/>
    </row>
    <row r="36" spans="4:4" ht="12.75" customHeight="1">
      <c r="D36" s="161"/>
    </row>
    <row r="37" spans="4:4" ht="14.1" customHeight="1"/>
    <row r="42" spans="4:4" ht="14.85" customHeight="1"/>
    <row r="47" spans="4:4"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3.35" customHeight="1"/>
    <row r="60" ht="15.75" customHeight="1"/>
    <row r="61" ht="14.65" customHeight="1"/>
    <row r="62" ht="13.35" customHeight="1"/>
    <row r="63" ht="12.6" customHeight="1"/>
    <row r="64" ht="14.25" customHeight="1"/>
    <row r="65" ht="14.65" customHeight="1"/>
    <row r="66" ht="14.65" customHeight="1"/>
    <row r="67" ht="14.65" customHeight="1"/>
    <row r="68" ht="14.65" customHeight="1"/>
    <row r="69" ht="14.65" customHeight="1"/>
    <row r="70" ht="14.65" customHeight="1"/>
    <row r="71" ht="14.65" customHeight="1"/>
    <row r="72" ht="14.65" customHeight="1"/>
    <row r="74" ht="14.1" customHeight="1"/>
    <row r="84" ht="13.35" customHeight="1"/>
  </sheetData>
  <mergeCells count="12">
    <mergeCell ref="A10:M10"/>
    <mergeCell ref="A11:M11"/>
    <mergeCell ref="A8:H8"/>
    <mergeCell ref="A1:J1"/>
    <mergeCell ref="K1:L1"/>
    <mergeCell ref="A2:M2"/>
    <mergeCell ref="A9:M9"/>
    <mergeCell ref="A14:M14"/>
    <mergeCell ref="A12:M12"/>
    <mergeCell ref="A15:M15"/>
    <mergeCell ref="A13:M13"/>
    <mergeCell ref="A16:M16"/>
  </mergeCells>
  <pageMargins left="0.30208333333333331" right="0.25" top="0.39370078740157483" bottom="0.39370078740157483" header="0" footer="0"/>
  <pageSetup paperSize="9" fitToWidth="0" fitToHeight="0" pageOrder="overThenDown"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23"/>
  <sheetViews>
    <sheetView zoomScaleNormal="100" workbookViewId="0">
      <selection activeCell="A2" sqref="A2:M2"/>
    </sheetView>
  </sheetViews>
  <sheetFormatPr defaultRowHeight="12.75" customHeight="1"/>
  <cols>
    <col min="1" max="1" width="3.25" style="162" customWidth="1"/>
    <col min="2" max="2" width="39.125" style="162" customWidth="1"/>
    <col min="3" max="3" width="14.25" style="162" customWidth="1"/>
    <col min="4" max="4" width="7.875" style="162" customWidth="1"/>
    <col min="5" max="5" width="14" style="162" customWidth="1"/>
    <col min="6" max="6" width="4.5" style="162" customWidth="1"/>
    <col min="7" max="7" width="5.625" style="162" customWidth="1"/>
    <col min="8" max="8" width="6.125" style="162" customWidth="1"/>
    <col min="9" max="9" width="7.75" style="162" customWidth="1"/>
    <col min="10" max="10" width="6.25" style="162" customWidth="1"/>
    <col min="11" max="11" width="8.25" style="162" customWidth="1"/>
    <col min="12" max="12" width="7.875" style="162" customWidth="1"/>
    <col min="13" max="13" width="7.75" style="162" customWidth="1"/>
    <col min="14" max="1024" width="8.25" style="162" customWidth="1"/>
    <col min="1025" max="16384" width="9" style="162"/>
  </cols>
  <sheetData>
    <row r="1" spans="1:14" ht="19.5" customHeight="1">
      <c r="A1" s="216" t="s">
        <v>0</v>
      </c>
      <c r="B1" s="216"/>
      <c r="C1" s="216"/>
      <c r="D1" s="216"/>
      <c r="E1" s="216"/>
      <c r="F1" s="216"/>
      <c r="G1" s="216"/>
      <c r="H1" s="216"/>
      <c r="I1" s="216"/>
      <c r="J1" s="216"/>
      <c r="K1" s="215" t="s">
        <v>632</v>
      </c>
      <c r="L1" s="215"/>
      <c r="M1" s="162" t="s">
        <v>1</v>
      </c>
    </row>
    <row r="2" spans="1:14" ht="15.6" customHeight="1">
      <c r="A2" s="236" t="s">
        <v>736</v>
      </c>
      <c r="B2" s="236"/>
      <c r="C2" s="236"/>
      <c r="D2" s="236"/>
      <c r="E2" s="236"/>
      <c r="F2" s="236"/>
      <c r="G2" s="236"/>
      <c r="H2" s="236"/>
      <c r="I2" s="236"/>
      <c r="J2" s="236"/>
      <c r="K2" s="236"/>
      <c r="L2" s="236"/>
      <c r="M2" s="236"/>
    </row>
    <row r="3" spans="1:14" ht="25.35" customHeight="1">
      <c r="A3" s="159" t="s">
        <v>49</v>
      </c>
      <c r="B3" s="160" t="s">
        <v>3</v>
      </c>
      <c r="C3" s="160" t="s">
        <v>4</v>
      </c>
      <c r="D3" s="160" t="s">
        <v>5</v>
      </c>
      <c r="E3" s="160" t="s">
        <v>6</v>
      </c>
      <c r="F3" s="160" t="s">
        <v>7</v>
      </c>
      <c r="G3" s="160" t="s">
        <v>8</v>
      </c>
      <c r="H3" s="160" t="s">
        <v>9</v>
      </c>
      <c r="I3" s="160" t="s">
        <v>10</v>
      </c>
      <c r="J3" s="160" t="s">
        <v>737</v>
      </c>
      <c r="K3" s="160" t="s">
        <v>11</v>
      </c>
      <c r="L3" s="160" t="s">
        <v>12</v>
      </c>
      <c r="M3" s="160" t="s">
        <v>13</v>
      </c>
      <c r="N3" s="161"/>
    </row>
    <row r="4" spans="1:14" ht="51">
      <c r="A4" s="168" t="s">
        <v>14</v>
      </c>
      <c r="B4" s="172" t="s">
        <v>620</v>
      </c>
      <c r="C4" s="168"/>
      <c r="D4" s="168" t="s">
        <v>263</v>
      </c>
      <c r="E4" s="165" t="s">
        <v>621</v>
      </c>
      <c r="F4" s="168">
        <v>5</v>
      </c>
      <c r="G4" s="168" t="s">
        <v>622</v>
      </c>
      <c r="H4" s="167"/>
      <c r="I4" s="167">
        <f>F4*H4</f>
        <v>0</v>
      </c>
      <c r="J4" s="166"/>
      <c r="K4" s="167">
        <f t="shared" ref="K4" si="0">I4*J4</f>
        <v>0</v>
      </c>
      <c r="L4" s="167">
        <f t="shared" ref="L4" si="1">M4/F4</f>
        <v>0</v>
      </c>
      <c r="M4" s="167">
        <f t="shared" ref="M4" si="2">I4+K4</f>
        <v>0</v>
      </c>
    </row>
    <row r="5" spans="1:14" ht="51">
      <c r="A5" s="168" t="s">
        <v>19</v>
      </c>
      <c r="B5" s="172" t="s">
        <v>620</v>
      </c>
      <c r="C5" s="168"/>
      <c r="D5" s="168" t="s">
        <v>263</v>
      </c>
      <c r="E5" s="165" t="s">
        <v>623</v>
      </c>
      <c r="F5" s="168">
        <v>5</v>
      </c>
      <c r="G5" s="168" t="s">
        <v>622</v>
      </c>
      <c r="H5" s="167"/>
      <c r="I5" s="167">
        <f t="shared" ref="I5:I10" si="3">F5*H5</f>
        <v>0</v>
      </c>
      <c r="J5" s="166"/>
      <c r="K5" s="167">
        <f t="shared" ref="K5:K10" si="4">I5*J5</f>
        <v>0</v>
      </c>
      <c r="L5" s="167">
        <f t="shared" ref="L5:L10" si="5">M5/F5</f>
        <v>0</v>
      </c>
      <c r="M5" s="167">
        <f t="shared" ref="M5:M10" si="6">I5+K5</f>
        <v>0</v>
      </c>
    </row>
    <row r="6" spans="1:14" ht="51">
      <c r="A6" s="168" t="s">
        <v>21</v>
      </c>
      <c r="B6" s="172" t="s">
        <v>620</v>
      </c>
      <c r="C6" s="168"/>
      <c r="D6" s="168" t="s">
        <v>263</v>
      </c>
      <c r="E6" s="165" t="s">
        <v>624</v>
      </c>
      <c r="F6" s="168">
        <v>5</v>
      </c>
      <c r="G6" s="168" t="s">
        <v>622</v>
      </c>
      <c r="H6" s="167"/>
      <c r="I6" s="167">
        <f t="shared" si="3"/>
        <v>0</v>
      </c>
      <c r="J6" s="166"/>
      <c r="K6" s="167">
        <f t="shared" si="4"/>
        <v>0</v>
      </c>
      <c r="L6" s="167">
        <f t="shared" si="5"/>
        <v>0</v>
      </c>
      <c r="M6" s="167">
        <f t="shared" si="6"/>
        <v>0</v>
      </c>
    </row>
    <row r="7" spans="1:14" ht="38.25">
      <c r="A7" s="163" t="s">
        <v>38</v>
      </c>
      <c r="B7" s="172" t="s">
        <v>625</v>
      </c>
      <c r="C7" s="168"/>
      <c r="D7" s="168" t="s">
        <v>263</v>
      </c>
      <c r="E7" s="165" t="s">
        <v>626</v>
      </c>
      <c r="F7" s="168">
        <v>5</v>
      </c>
      <c r="G7" s="168" t="s">
        <v>622</v>
      </c>
      <c r="H7" s="167"/>
      <c r="I7" s="167">
        <f t="shared" si="3"/>
        <v>0</v>
      </c>
      <c r="J7" s="166"/>
      <c r="K7" s="167">
        <f t="shared" si="4"/>
        <v>0</v>
      </c>
      <c r="L7" s="167">
        <f t="shared" si="5"/>
        <v>0</v>
      </c>
      <c r="M7" s="167">
        <f t="shared" si="6"/>
        <v>0</v>
      </c>
    </row>
    <row r="8" spans="1:14" ht="63.75">
      <c r="A8" s="163" t="s">
        <v>40</v>
      </c>
      <c r="B8" s="172" t="s">
        <v>627</v>
      </c>
      <c r="C8" s="168"/>
      <c r="D8" s="168" t="s">
        <v>263</v>
      </c>
      <c r="E8" s="165" t="s">
        <v>626</v>
      </c>
      <c r="F8" s="168">
        <v>5</v>
      </c>
      <c r="G8" s="168" t="s">
        <v>622</v>
      </c>
      <c r="H8" s="167"/>
      <c r="I8" s="167">
        <f t="shared" si="3"/>
        <v>0</v>
      </c>
      <c r="J8" s="166"/>
      <c r="K8" s="167">
        <f t="shared" si="4"/>
        <v>0</v>
      </c>
      <c r="L8" s="167">
        <f t="shared" si="5"/>
        <v>0</v>
      </c>
      <c r="M8" s="167">
        <f t="shared" si="6"/>
        <v>0</v>
      </c>
    </row>
    <row r="9" spans="1:14" ht="38.25">
      <c r="A9" s="163" t="s">
        <v>41</v>
      </c>
      <c r="B9" s="172" t="s">
        <v>628</v>
      </c>
      <c r="C9" s="168"/>
      <c r="D9" s="168" t="s">
        <v>263</v>
      </c>
      <c r="E9" s="165" t="s">
        <v>629</v>
      </c>
      <c r="F9" s="168">
        <v>2</v>
      </c>
      <c r="G9" s="168" t="s">
        <v>622</v>
      </c>
      <c r="H9" s="167"/>
      <c r="I9" s="167">
        <f t="shared" si="3"/>
        <v>0</v>
      </c>
      <c r="J9" s="166"/>
      <c r="K9" s="167">
        <f t="shared" si="4"/>
        <v>0</v>
      </c>
      <c r="L9" s="167">
        <f t="shared" si="5"/>
        <v>0</v>
      </c>
      <c r="M9" s="167">
        <f t="shared" si="6"/>
        <v>0</v>
      </c>
    </row>
    <row r="10" spans="1:14" ht="38.25">
      <c r="A10" s="163" t="s">
        <v>44</v>
      </c>
      <c r="B10" s="172" t="s">
        <v>628</v>
      </c>
      <c r="C10" s="168"/>
      <c r="D10" s="168" t="s">
        <v>263</v>
      </c>
      <c r="E10" s="165" t="s">
        <v>624</v>
      </c>
      <c r="F10" s="168">
        <v>2</v>
      </c>
      <c r="G10" s="168" t="s">
        <v>622</v>
      </c>
      <c r="H10" s="167"/>
      <c r="I10" s="167">
        <f t="shared" si="3"/>
        <v>0</v>
      </c>
      <c r="J10" s="166"/>
      <c r="K10" s="167">
        <f t="shared" si="4"/>
        <v>0</v>
      </c>
      <c r="L10" s="167">
        <f t="shared" si="5"/>
        <v>0</v>
      </c>
      <c r="M10" s="167">
        <f t="shared" si="6"/>
        <v>0</v>
      </c>
    </row>
    <row r="11" spans="1:14" ht="24.75" customHeight="1">
      <c r="A11" s="163"/>
      <c r="B11" s="174" t="s">
        <v>23</v>
      </c>
      <c r="C11" s="160"/>
      <c r="D11" s="168"/>
      <c r="E11" s="168"/>
      <c r="F11" s="168"/>
      <c r="G11" s="168"/>
      <c r="H11" s="167"/>
      <c r="I11" s="169">
        <f>SUM(I4:I10)</f>
        <v>0</v>
      </c>
      <c r="J11" s="169"/>
      <c r="K11" s="169">
        <f>SUM(K4:K10)</f>
        <v>0</v>
      </c>
      <c r="L11" s="169"/>
      <c r="M11" s="169">
        <f>SUM(M4:M10)</f>
        <v>0</v>
      </c>
    </row>
    <row r="12" spans="1:14">
      <c r="H12" s="49"/>
      <c r="I12" s="49"/>
    </row>
    <row r="17" s="162" customFormat="1"/>
    <row r="18" s="162" customFormat="1"/>
    <row r="19" s="162" customFormat="1"/>
    <row r="20" s="162" customFormat="1"/>
    <row r="21" s="162" customFormat="1"/>
    <row r="23" s="162" customFormat="1"/>
  </sheetData>
  <mergeCells count="3">
    <mergeCell ref="A1:J1"/>
    <mergeCell ref="K1:L1"/>
    <mergeCell ref="A2:M2"/>
  </mergeCells>
  <pageMargins left="0" right="0" top="0.39370078740157483" bottom="0.39370078740157483" header="0" footer="0"/>
  <pageSetup paperSize="9" fitToWidth="0" fitToHeight="0"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3"/>
  <sheetViews>
    <sheetView topLeftCell="A40" zoomScaleNormal="100" workbookViewId="0">
      <selection activeCell="B32" sqref="B32"/>
    </sheetView>
  </sheetViews>
  <sheetFormatPr defaultRowHeight="12.75"/>
  <cols>
    <col min="1" max="1" width="3.375" style="11" customWidth="1"/>
    <col min="2" max="2" width="40.5" style="11" customWidth="1"/>
    <col min="3" max="3" width="11" style="11" customWidth="1"/>
    <col min="4" max="4" width="9.25" style="11" customWidth="1"/>
    <col min="5" max="5" width="11.75" style="11" customWidth="1"/>
    <col min="6" max="6" width="5.125" style="11" customWidth="1"/>
    <col min="7" max="8" width="6.75" style="11" customWidth="1"/>
    <col min="9" max="9" width="8.75" style="11" customWidth="1"/>
    <col min="10" max="10" width="3.875" style="11" customWidth="1"/>
    <col min="11" max="11" width="7.375" style="11" customWidth="1"/>
    <col min="12" max="12" width="6.75" style="11" customWidth="1"/>
    <col min="13" max="13" width="9.875" style="11" customWidth="1"/>
    <col min="14" max="14" width="25.75" style="11" customWidth="1"/>
    <col min="15" max="257" width="8.25" style="11" customWidth="1"/>
    <col min="258" max="16384" width="9" style="11"/>
  </cols>
  <sheetData>
    <row r="1" spans="1:14" ht="23.25" customHeight="1">
      <c r="A1" s="216" t="s">
        <v>0</v>
      </c>
      <c r="B1" s="216"/>
      <c r="C1" s="216"/>
      <c r="D1" s="216"/>
      <c r="E1" s="216"/>
      <c r="F1" s="216"/>
      <c r="G1" s="216"/>
      <c r="H1" s="216"/>
      <c r="I1" s="216"/>
      <c r="J1" s="216"/>
      <c r="K1" s="215" t="s">
        <v>632</v>
      </c>
      <c r="L1" s="215"/>
      <c r="M1" s="11" t="s">
        <v>1</v>
      </c>
    </row>
    <row r="2" spans="1:14" ht="18.75" customHeight="1">
      <c r="A2" s="236" t="s">
        <v>636</v>
      </c>
      <c r="B2" s="236"/>
      <c r="C2" s="236"/>
      <c r="D2" s="236"/>
      <c r="E2" s="236"/>
      <c r="F2" s="236"/>
      <c r="G2" s="236"/>
      <c r="H2" s="236"/>
      <c r="I2" s="236"/>
      <c r="J2" s="236"/>
      <c r="K2" s="236"/>
      <c r="L2" s="236"/>
      <c r="M2" s="236"/>
    </row>
    <row r="3" spans="1:14" ht="25.5">
      <c r="A3" s="5" t="s">
        <v>49</v>
      </c>
      <c r="B3" s="6" t="s">
        <v>3</v>
      </c>
      <c r="C3" s="6" t="s">
        <v>4</v>
      </c>
      <c r="D3" s="6" t="s">
        <v>5</v>
      </c>
      <c r="E3" s="6" t="s">
        <v>6</v>
      </c>
      <c r="F3" s="6" t="s">
        <v>7</v>
      </c>
      <c r="G3" s="6" t="s">
        <v>8</v>
      </c>
      <c r="H3" s="6" t="s">
        <v>9</v>
      </c>
      <c r="I3" s="6" t="s">
        <v>10</v>
      </c>
      <c r="J3" s="6" t="s">
        <v>631</v>
      </c>
      <c r="K3" s="6" t="s">
        <v>11</v>
      </c>
      <c r="L3" s="6" t="s">
        <v>12</v>
      </c>
      <c r="M3" s="6" t="s">
        <v>13</v>
      </c>
      <c r="N3" s="7"/>
    </row>
    <row r="4" spans="1:14" ht="25.5">
      <c r="A4" s="12" t="s">
        <v>14</v>
      </c>
      <c r="B4" s="20" t="s">
        <v>50</v>
      </c>
      <c r="C4" s="2"/>
      <c r="D4" s="2" t="s">
        <v>59</v>
      </c>
      <c r="E4" s="2" t="s">
        <v>51</v>
      </c>
      <c r="F4" s="13">
        <v>600</v>
      </c>
      <c r="G4" s="17" t="s">
        <v>52</v>
      </c>
      <c r="H4" s="16"/>
      <c r="I4" s="16">
        <f t="shared" ref="I4:I36" si="0">F4*H4</f>
        <v>0</v>
      </c>
      <c r="J4" s="15"/>
      <c r="K4" s="16">
        <f t="shared" ref="K4:K36" si="1">I4*J4</f>
        <v>0</v>
      </c>
      <c r="L4" s="16">
        <f t="shared" ref="L4" si="2">M4/F4</f>
        <v>0</v>
      </c>
      <c r="M4" s="16">
        <f t="shared" ref="M4" si="3">I4+K4</f>
        <v>0</v>
      </c>
    </row>
    <row r="5" spans="1:14" ht="25.5">
      <c r="A5" s="12" t="s">
        <v>19</v>
      </c>
      <c r="B5" s="20" t="s">
        <v>53</v>
      </c>
      <c r="C5" s="2"/>
      <c r="D5" s="2" t="s">
        <v>54</v>
      </c>
      <c r="E5" s="2" t="s">
        <v>55</v>
      </c>
      <c r="F5" s="13">
        <v>60</v>
      </c>
      <c r="G5" s="17" t="s">
        <v>56</v>
      </c>
      <c r="H5" s="16"/>
      <c r="I5" s="16">
        <f t="shared" si="0"/>
        <v>0</v>
      </c>
      <c r="J5" s="15"/>
      <c r="K5" s="16">
        <f t="shared" si="1"/>
        <v>0</v>
      </c>
      <c r="L5" s="16">
        <f t="shared" ref="L5:L36" si="4">M5/F5</f>
        <v>0</v>
      </c>
      <c r="M5" s="16">
        <f t="shared" ref="M5:M36" si="5">I5+K5</f>
        <v>0</v>
      </c>
    </row>
    <row r="6" spans="1:14" ht="25.5">
      <c r="A6" s="12" t="s">
        <v>21</v>
      </c>
      <c r="B6" s="20" t="s">
        <v>53</v>
      </c>
      <c r="C6" s="2"/>
      <c r="D6" s="2" t="s">
        <v>54</v>
      </c>
      <c r="E6" s="2" t="s">
        <v>57</v>
      </c>
      <c r="F6" s="13">
        <v>60</v>
      </c>
      <c r="G6" s="17" t="s">
        <v>56</v>
      </c>
      <c r="H6" s="16"/>
      <c r="I6" s="16">
        <f t="shared" si="0"/>
        <v>0</v>
      </c>
      <c r="J6" s="29"/>
      <c r="K6" s="16">
        <f t="shared" si="1"/>
        <v>0</v>
      </c>
      <c r="L6" s="16">
        <f t="shared" si="4"/>
        <v>0</v>
      </c>
      <c r="M6" s="16">
        <f t="shared" si="5"/>
        <v>0</v>
      </c>
    </row>
    <row r="7" spans="1:14">
      <c r="A7" s="12" t="s">
        <v>38</v>
      </c>
      <c r="B7" s="33" t="s">
        <v>58</v>
      </c>
      <c r="C7" s="2"/>
      <c r="D7" s="2" t="s">
        <v>59</v>
      </c>
      <c r="E7" s="2" t="s">
        <v>60</v>
      </c>
      <c r="F7" s="13">
        <v>1500</v>
      </c>
      <c r="G7" s="17" t="s">
        <v>56</v>
      </c>
      <c r="H7" s="16"/>
      <c r="I7" s="16">
        <f t="shared" si="0"/>
        <v>0</v>
      </c>
      <c r="J7" s="15"/>
      <c r="K7" s="16">
        <f t="shared" si="1"/>
        <v>0</v>
      </c>
      <c r="L7" s="16">
        <f t="shared" si="4"/>
        <v>0</v>
      </c>
      <c r="M7" s="16">
        <f t="shared" si="5"/>
        <v>0</v>
      </c>
    </row>
    <row r="8" spans="1:14">
      <c r="A8" s="12" t="s">
        <v>40</v>
      </c>
      <c r="B8" s="33" t="s">
        <v>58</v>
      </c>
      <c r="C8" s="2"/>
      <c r="D8" s="2" t="s">
        <v>59</v>
      </c>
      <c r="E8" s="2" t="s">
        <v>61</v>
      </c>
      <c r="F8" s="13">
        <v>2000</v>
      </c>
      <c r="G8" s="17" t="s">
        <v>56</v>
      </c>
      <c r="H8" s="16"/>
      <c r="I8" s="16">
        <f t="shared" si="0"/>
        <v>0</v>
      </c>
      <c r="J8" s="15"/>
      <c r="K8" s="16">
        <f t="shared" si="1"/>
        <v>0</v>
      </c>
      <c r="L8" s="16">
        <f t="shared" si="4"/>
        <v>0</v>
      </c>
      <c r="M8" s="16">
        <f t="shared" si="5"/>
        <v>0</v>
      </c>
    </row>
    <row r="9" spans="1:14" ht="25.5">
      <c r="A9" s="12" t="s">
        <v>41</v>
      </c>
      <c r="B9" s="33" t="s">
        <v>62</v>
      </c>
      <c r="C9" s="2"/>
      <c r="D9" s="2" t="s">
        <v>54</v>
      </c>
      <c r="E9" s="2" t="s">
        <v>63</v>
      </c>
      <c r="F9" s="13">
        <v>800</v>
      </c>
      <c r="G9" s="17" t="s">
        <v>56</v>
      </c>
      <c r="H9" s="16"/>
      <c r="I9" s="16">
        <f t="shared" si="0"/>
        <v>0</v>
      </c>
      <c r="J9" s="15"/>
      <c r="K9" s="16">
        <f t="shared" si="1"/>
        <v>0</v>
      </c>
      <c r="L9" s="16">
        <f t="shared" si="4"/>
        <v>0</v>
      </c>
      <c r="M9" s="16">
        <f t="shared" si="5"/>
        <v>0</v>
      </c>
      <c r="N9" s="27"/>
    </row>
    <row r="10" spans="1:14" ht="25.5">
      <c r="A10" s="12" t="s">
        <v>44</v>
      </c>
      <c r="B10" s="33" t="s">
        <v>62</v>
      </c>
      <c r="C10" s="2"/>
      <c r="D10" s="2" t="s">
        <v>54</v>
      </c>
      <c r="E10" s="2" t="s">
        <v>64</v>
      </c>
      <c r="F10" s="13">
        <v>5000</v>
      </c>
      <c r="G10" s="17" t="s">
        <v>56</v>
      </c>
      <c r="H10" s="16"/>
      <c r="I10" s="16">
        <f t="shared" si="0"/>
        <v>0</v>
      </c>
      <c r="J10" s="15"/>
      <c r="K10" s="16">
        <f t="shared" si="1"/>
        <v>0</v>
      </c>
      <c r="L10" s="16">
        <f t="shared" si="4"/>
        <v>0</v>
      </c>
      <c r="M10" s="16">
        <f t="shared" si="5"/>
        <v>0</v>
      </c>
      <c r="N10" s="27"/>
    </row>
    <row r="11" spans="1:14" ht="51">
      <c r="A11" s="23" t="s">
        <v>65</v>
      </c>
      <c r="B11" s="34" t="s">
        <v>66</v>
      </c>
      <c r="C11" s="2"/>
      <c r="D11" s="2" t="s">
        <v>54</v>
      </c>
      <c r="E11" s="2" t="s">
        <v>67</v>
      </c>
      <c r="F11" s="13">
        <v>600</v>
      </c>
      <c r="G11" s="2" t="s">
        <v>68</v>
      </c>
      <c r="H11" s="16"/>
      <c r="I11" s="16">
        <f t="shared" si="0"/>
        <v>0</v>
      </c>
      <c r="J11" s="15"/>
      <c r="K11" s="16">
        <f t="shared" si="1"/>
        <v>0</v>
      </c>
      <c r="L11" s="16">
        <f t="shared" si="4"/>
        <v>0</v>
      </c>
      <c r="M11" s="16">
        <f t="shared" si="5"/>
        <v>0</v>
      </c>
      <c r="N11" s="27"/>
    </row>
    <row r="12" spans="1:14" ht="51">
      <c r="A12" s="23" t="s">
        <v>69</v>
      </c>
      <c r="B12" s="34" t="s">
        <v>66</v>
      </c>
      <c r="C12" s="2"/>
      <c r="D12" s="2" t="s">
        <v>54</v>
      </c>
      <c r="E12" s="2" t="s">
        <v>70</v>
      </c>
      <c r="F12" s="13">
        <v>300</v>
      </c>
      <c r="G12" s="2" t="s">
        <v>71</v>
      </c>
      <c r="H12" s="49"/>
      <c r="I12" s="16">
        <f t="shared" si="0"/>
        <v>0</v>
      </c>
      <c r="J12" s="29"/>
      <c r="K12" s="16">
        <f t="shared" si="1"/>
        <v>0</v>
      </c>
      <c r="L12" s="16">
        <f t="shared" si="4"/>
        <v>0</v>
      </c>
      <c r="M12" s="16">
        <f t="shared" si="5"/>
        <v>0</v>
      </c>
    </row>
    <row r="13" spans="1:14" ht="25.5">
      <c r="A13" s="23" t="s">
        <v>72</v>
      </c>
      <c r="B13" s="35" t="s">
        <v>634</v>
      </c>
      <c r="C13" s="2"/>
      <c r="D13" s="2" t="s">
        <v>54</v>
      </c>
      <c r="E13" s="2" t="s">
        <v>73</v>
      </c>
      <c r="F13" s="13">
        <v>1200</v>
      </c>
      <c r="G13" s="17" t="s">
        <v>56</v>
      </c>
      <c r="H13" s="16"/>
      <c r="I13" s="16">
        <f t="shared" si="0"/>
        <v>0</v>
      </c>
      <c r="J13" s="15"/>
      <c r="K13" s="16">
        <f t="shared" si="1"/>
        <v>0</v>
      </c>
      <c r="L13" s="16">
        <f t="shared" si="4"/>
        <v>0</v>
      </c>
      <c r="M13" s="16">
        <f t="shared" si="5"/>
        <v>0</v>
      </c>
      <c r="N13" s="27"/>
    </row>
    <row r="14" spans="1:14" ht="25.5">
      <c r="A14" s="12" t="s">
        <v>74</v>
      </c>
      <c r="B14" s="20" t="s">
        <v>75</v>
      </c>
      <c r="C14" s="2"/>
      <c r="D14" s="2" t="s">
        <v>54</v>
      </c>
      <c r="E14" s="2" t="s">
        <v>73</v>
      </c>
      <c r="F14" s="13">
        <v>1000</v>
      </c>
      <c r="G14" s="17" t="s">
        <v>56</v>
      </c>
      <c r="H14" s="16"/>
      <c r="I14" s="16">
        <f t="shared" si="0"/>
        <v>0</v>
      </c>
      <c r="J14" s="15"/>
      <c r="K14" s="16">
        <f t="shared" si="1"/>
        <v>0</v>
      </c>
      <c r="L14" s="16">
        <f t="shared" si="4"/>
        <v>0</v>
      </c>
      <c r="M14" s="16">
        <f t="shared" si="5"/>
        <v>0</v>
      </c>
      <c r="N14" s="27"/>
    </row>
    <row r="15" spans="1:14" ht="25.5">
      <c r="A15" s="12" t="s">
        <v>76</v>
      </c>
      <c r="B15" s="20" t="s">
        <v>75</v>
      </c>
      <c r="C15" s="2"/>
      <c r="D15" s="2" t="s">
        <v>54</v>
      </c>
      <c r="E15" s="2" t="s">
        <v>77</v>
      </c>
      <c r="F15" s="13">
        <v>800</v>
      </c>
      <c r="G15" s="17" t="s">
        <v>56</v>
      </c>
      <c r="H15" s="16"/>
      <c r="I15" s="16">
        <f t="shared" si="0"/>
        <v>0</v>
      </c>
      <c r="J15" s="15"/>
      <c r="K15" s="16">
        <f t="shared" si="1"/>
        <v>0</v>
      </c>
      <c r="L15" s="16">
        <f t="shared" si="4"/>
        <v>0</v>
      </c>
      <c r="M15" s="16">
        <f t="shared" si="5"/>
        <v>0</v>
      </c>
      <c r="N15" s="27"/>
    </row>
    <row r="16" spans="1:14" ht="25.5">
      <c r="A16" s="12" t="s">
        <v>78</v>
      </c>
      <c r="B16" s="20" t="s">
        <v>79</v>
      </c>
      <c r="C16" s="2"/>
      <c r="D16" s="2" t="s">
        <v>54</v>
      </c>
      <c r="E16" s="2" t="s">
        <v>80</v>
      </c>
      <c r="F16" s="13">
        <v>800</v>
      </c>
      <c r="G16" s="17" t="s">
        <v>81</v>
      </c>
      <c r="H16" s="16"/>
      <c r="I16" s="16">
        <f t="shared" si="0"/>
        <v>0</v>
      </c>
      <c r="J16" s="15"/>
      <c r="K16" s="16">
        <f t="shared" si="1"/>
        <v>0</v>
      </c>
      <c r="L16" s="16">
        <f t="shared" si="4"/>
        <v>0</v>
      </c>
      <c r="M16" s="16">
        <f t="shared" si="5"/>
        <v>0</v>
      </c>
      <c r="N16" s="27"/>
    </row>
    <row r="17" spans="1:14" ht="25.5">
      <c r="A17" s="12" t="s">
        <v>82</v>
      </c>
      <c r="B17" s="20" t="s">
        <v>79</v>
      </c>
      <c r="C17" s="2"/>
      <c r="D17" s="2" t="s">
        <v>54</v>
      </c>
      <c r="E17" s="2" t="s">
        <v>83</v>
      </c>
      <c r="F17" s="13">
        <v>1000</v>
      </c>
      <c r="G17" s="17" t="s">
        <v>81</v>
      </c>
      <c r="H17" s="16"/>
      <c r="I17" s="16">
        <f t="shared" si="0"/>
        <v>0</v>
      </c>
      <c r="J17" s="15"/>
      <c r="K17" s="16">
        <f t="shared" si="1"/>
        <v>0</v>
      </c>
      <c r="L17" s="16">
        <f t="shared" si="4"/>
        <v>0</v>
      </c>
      <c r="M17" s="16">
        <f t="shared" si="5"/>
        <v>0</v>
      </c>
      <c r="N17" s="27"/>
    </row>
    <row r="18" spans="1:14" ht="25.5">
      <c r="A18" s="12" t="s">
        <v>84</v>
      </c>
      <c r="B18" s="20" t="s">
        <v>79</v>
      </c>
      <c r="C18" s="2"/>
      <c r="D18" s="2" t="s">
        <v>54</v>
      </c>
      <c r="E18" s="2" t="s">
        <v>85</v>
      </c>
      <c r="F18" s="13">
        <v>400</v>
      </c>
      <c r="G18" s="17" t="s">
        <v>81</v>
      </c>
      <c r="H18" s="16"/>
      <c r="I18" s="16">
        <f t="shared" si="0"/>
        <v>0</v>
      </c>
      <c r="J18" s="15"/>
      <c r="K18" s="16">
        <f t="shared" si="1"/>
        <v>0</v>
      </c>
      <c r="L18" s="16">
        <f t="shared" si="4"/>
        <v>0</v>
      </c>
      <c r="M18" s="16">
        <f t="shared" si="5"/>
        <v>0</v>
      </c>
      <c r="N18" s="27"/>
    </row>
    <row r="19" spans="1:14" ht="76.5">
      <c r="A19" s="12" t="s">
        <v>86</v>
      </c>
      <c r="B19" s="33" t="s">
        <v>87</v>
      </c>
      <c r="C19" s="2"/>
      <c r="D19" s="2" t="s">
        <v>54</v>
      </c>
      <c r="E19" s="2" t="s">
        <v>88</v>
      </c>
      <c r="F19" s="13">
        <v>2</v>
      </c>
      <c r="G19" s="17" t="s">
        <v>81</v>
      </c>
      <c r="H19" s="16"/>
      <c r="I19" s="16">
        <f t="shared" si="0"/>
        <v>0</v>
      </c>
      <c r="J19" s="15"/>
      <c r="K19" s="16">
        <f t="shared" si="1"/>
        <v>0</v>
      </c>
      <c r="L19" s="16">
        <f t="shared" si="4"/>
        <v>0</v>
      </c>
      <c r="M19" s="16">
        <f t="shared" si="5"/>
        <v>0</v>
      </c>
      <c r="N19" s="27"/>
    </row>
    <row r="20" spans="1:14" ht="76.5">
      <c r="A20" s="12" t="s">
        <v>89</v>
      </c>
      <c r="B20" s="33" t="s">
        <v>87</v>
      </c>
      <c r="C20" s="2"/>
      <c r="D20" s="2" t="s">
        <v>54</v>
      </c>
      <c r="E20" s="2" t="s">
        <v>90</v>
      </c>
      <c r="F20" s="13">
        <v>2</v>
      </c>
      <c r="G20" s="17" t="s">
        <v>81</v>
      </c>
      <c r="H20" s="16"/>
      <c r="I20" s="16">
        <f t="shared" si="0"/>
        <v>0</v>
      </c>
      <c r="J20" s="15"/>
      <c r="K20" s="16">
        <f t="shared" si="1"/>
        <v>0</v>
      </c>
      <c r="L20" s="16">
        <f t="shared" si="4"/>
        <v>0</v>
      </c>
      <c r="M20" s="16">
        <f t="shared" si="5"/>
        <v>0</v>
      </c>
      <c r="N20" s="27"/>
    </row>
    <row r="21" spans="1:14" ht="76.5">
      <c r="A21" s="12" t="s">
        <v>91</v>
      </c>
      <c r="B21" s="33" t="s">
        <v>87</v>
      </c>
      <c r="C21" s="2"/>
      <c r="D21" s="2" t="s">
        <v>54</v>
      </c>
      <c r="E21" s="2" t="s">
        <v>92</v>
      </c>
      <c r="F21" s="13">
        <v>4</v>
      </c>
      <c r="G21" s="17" t="s">
        <v>81</v>
      </c>
      <c r="H21" s="16"/>
      <c r="I21" s="16">
        <f t="shared" si="0"/>
        <v>0</v>
      </c>
      <c r="J21" s="15"/>
      <c r="K21" s="16">
        <f t="shared" si="1"/>
        <v>0</v>
      </c>
      <c r="L21" s="16">
        <f t="shared" si="4"/>
        <v>0</v>
      </c>
      <c r="M21" s="16">
        <f t="shared" si="5"/>
        <v>0</v>
      </c>
      <c r="N21" s="27"/>
    </row>
    <row r="22" spans="1:14" ht="25.5">
      <c r="A22" s="12" t="s">
        <v>93</v>
      </c>
      <c r="B22" s="20" t="s">
        <v>94</v>
      </c>
      <c r="C22" s="2"/>
      <c r="D22" s="2" t="s">
        <v>54</v>
      </c>
      <c r="E22" s="2" t="s">
        <v>95</v>
      </c>
      <c r="F22" s="13">
        <v>20</v>
      </c>
      <c r="G22" s="17" t="s">
        <v>81</v>
      </c>
      <c r="H22" s="16"/>
      <c r="I22" s="16">
        <f t="shared" si="0"/>
        <v>0</v>
      </c>
      <c r="J22" s="15"/>
      <c r="K22" s="16">
        <f t="shared" si="1"/>
        <v>0</v>
      </c>
      <c r="L22" s="16">
        <f t="shared" si="4"/>
        <v>0</v>
      </c>
      <c r="M22" s="16">
        <f t="shared" si="5"/>
        <v>0</v>
      </c>
      <c r="N22" s="27"/>
    </row>
    <row r="23" spans="1:14" ht="25.5">
      <c r="A23" s="12" t="s">
        <v>96</v>
      </c>
      <c r="B23" s="33" t="s">
        <v>97</v>
      </c>
      <c r="C23" s="2"/>
      <c r="D23" s="2" t="s">
        <v>16</v>
      </c>
      <c r="E23" s="2" t="s">
        <v>64</v>
      </c>
      <c r="F23" s="13">
        <v>1000</v>
      </c>
      <c r="G23" s="17" t="s">
        <v>56</v>
      </c>
      <c r="H23" s="16"/>
      <c r="I23" s="16">
        <f t="shared" si="0"/>
        <v>0</v>
      </c>
      <c r="J23" s="15"/>
      <c r="K23" s="16">
        <f t="shared" si="1"/>
        <v>0</v>
      </c>
      <c r="L23" s="16">
        <f t="shared" si="4"/>
        <v>0</v>
      </c>
      <c r="M23" s="16">
        <f t="shared" si="5"/>
        <v>0</v>
      </c>
    </row>
    <row r="24" spans="1:14" ht="25.5">
      <c r="A24" s="12" t="s">
        <v>98</v>
      </c>
      <c r="B24" s="33" t="s">
        <v>99</v>
      </c>
      <c r="C24" s="2"/>
      <c r="D24" s="2" t="s">
        <v>100</v>
      </c>
      <c r="E24" s="2" t="s">
        <v>101</v>
      </c>
      <c r="F24" s="13">
        <v>120</v>
      </c>
      <c r="G24" s="17" t="s">
        <v>35</v>
      </c>
      <c r="H24" s="16"/>
      <c r="I24" s="16">
        <f t="shared" si="0"/>
        <v>0</v>
      </c>
      <c r="J24" s="15"/>
      <c r="K24" s="16">
        <f t="shared" si="1"/>
        <v>0</v>
      </c>
      <c r="L24" s="16">
        <f t="shared" si="4"/>
        <v>0</v>
      </c>
      <c r="M24" s="16">
        <f t="shared" si="5"/>
        <v>0</v>
      </c>
    </row>
    <row r="25" spans="1:14" ht="25.5">
      <c r="A25" s="12" t="s">
        <v>102</v>
      </c>
      <c r="B25" s="33" t="s">
        <v>99</v>
      </c>
      <c r="C25" s="2"/>
      <c r="D25" s="2" t="s">
        <v>100</v>
      </c>
      <c r="E25" s="2" t="s">
        <v>103</v>
      </c>
      <c r="F25" s="13">
        <v>120</v>
      </c>
      <c r="G25" s="17" t="s">
        <v>35</v>
      </c>
      <c r="H25" s="16"/>
      <c r="I25" s="16">
        <f t="shared" si="0"/>
        <v>0</v>
      </c>
      <c r="J25" s="15"/>
      <c r="K25" s="16">
        <f t="shared" si="1"/>
        <v>0</v>
      </c>
      <c r="L25" s="16">
        <f t="shared" si="4"/>
        <v>0</v>
      </c>
      <c r="M25" s="16">
        <f t="shared" si="5"/>
        <v>0</v>
      </c>
    </row>
    <row r="26" spans="1:14" ht="25.5">
      <c r="A26" s="12" t="s">
        <v>104</v>
      </c>
      <c r="B26" s="20" t="s">
        <v>635</v>
      </c>
      <c r="C26" s="2"/>
      <c r="D26" s="2" t="s">
        <v>647</v>
      </c>
      <c r="E26" s="2" t="s">
        <v>106</v>
      </c>
      <c r="F26" s="13">
        <v>6000</v>
      </c>
      <c r="G26" s="17" t="s">
        <v>35</v>
      </c>
      <c r="H26" s="16"/>
      <c r="I26" s="16">
        <f t="shared" si="0"/>
        <v>0</v>
      </c>
      <c r="J26" s="15"/>
      <c r="K26" s="16">
        <f t="shared" si="1"/>
        <v>0</v>
      </c>
      <c r="L26" s="16">
        <f t="shared" si="4"/>
        <v>0</v>
      </c>
      <c r="M26" s="16">
        <f t="shared" si="5"/>
        <v>0</v>
      </c>
    </row>
    <row r="27" spans="1:14" ht="25.5">
      <c r="A27" s="12" t="s">
        <v>107</v>
      </c>
      <c r="B27" s="20" t="s">
        <v>108</v>
      </c>
      <c r="C27" s="2"/>
      <c r="D27" s="2" t="s">
        <v>647</v>
      </c>
      <c r="E27" s="2" t="s">
        <v>109</v>
      </c>
      <c r="F27" s="13">
        <v>100</v>
      </c>
      <c r="G27" s="17" t="s">
        <v>56</v>
      </c>
      <c r="H27" s="16"/>
      <c r="I27" s="16">
        <f t="shared" si="0"/>
        <v>0</v>
      </c>
      <c r="J27" s="15"/>
      <c r="K27" s="16">
        <f t="shared" si="1"/>
        <v>0</v>
      </c>
      <c r="L27" s="16">
        <f t="shared" si="4"/>
        <v>0</v>
      </c>
      <c r="M27" s="16">
        <f t="shared" si="5"/>
        <v>0</v>
      </c>
    </row>
    <row r="28" spans="1:14" ht="25.5">
      <c r="A28" s="12" t="s">
        <v>110</v>
      </c>
      <c r="B28" s="20" t="s">
        <v>108</v>
      </c>
      <c r="C28" s="2"/>
      <c r="D28" s="2" t="s">
        <v>647</v>
      </c>
      <c r="E28" s="2" t="s">
        <v>111</v>
      </c>
      <c r="F28" s="13">
        <v>50</v>
      </c>
      <c r="G28" s="17" t="s">
        <v>56</v>
      </c>
      <c r="H28" s="16"/>
      <c r="I28" s="16">
        <f t="shared" si="0"/>
        <v>0</v>
      </c>
      <c r="J28" s="15"/>
      <c r="K28" s="16">
        <f t="shared" si="1"/>
        <v>0</v>
      </c>
      <c r="L28" s="16">
        <f t="shared" si="4"/>
        <v>0</v>
      </c>
      <c r="M28" s="16">
        <f t="shared" si="5"/>
        <v>0</v>
      </c>
    </row>
    <row r="29" spans="1:14" ht="25.5">
      <c r="A29" s="12" t="s">
        <v>112</v>
      </c>
      <c r="B29" s="33" t="s">
        <v>113</v>
      </c>
      <c r="C29" s="2"/>
      <c r="D29" s="2" t="s">
        <v>648</v>
      </c>
      <c r="E29" s="2" t="s">
        <v>114</v>
      </c>
      <c r="F29" s="13">
        <v>150</v>
      </c>
      <c r="G29" s="17" t="s">
        <v>56</v>
      </c>
      <c r="H29" s="16"/>
      <c r="I29" s="16">
        <f t="shared" si="0"/>
        <v>0</v>
      </c>
      <c r="J29" s="15"/>
      <c r="K29" s="16">
        <f t="shared" si="1"/>
        <v>0</v>
      </c>
      <c r="L29" s="16">
        <f t="shared" si="4"/>
        <v>0</v>
      </c>
      <c r="M29" s="16">
        <f t="shared" si="5"/>
        <v>0</v>
      </c>
      <c r="N29" s="31"/>
    </row>
    <row r="30" spans="1:14">
      <c r="A30" s="12" t="s">
        <v>115</v>
      </c>
      <c r="B30" s="33" t="s">
        <v>116</v>
      </c>
      <c r="C30" s="2"/>
      <c r="D30" s="2" t="s">
        <v>648</v>
      </c>
      <c r="E30" s="2" t="s">
        <v>117</v>
      </c>
      <c r="F30" s="13">
        <v>50</v>
      </c>
      <c r="G30" s="17" t="s">
        <v>35</v>
      </c>
      <c r="H30" s="16"/>
      <c r="I30" s="16">
        <f t="shared" si="0"/>
        <v>0</v>
      </c>
      <c r="J30" s="15"/>
      <c r="K30" s="16">
        <f t="shared" si="1"/>
        <v>0</v>
      </c>
      <c r="L30" s="16">
        <f t="shared" si="4"/>
        <v>0</v>
      </c>
      <c r="M30" s="16">
        <f t="shared" si="5"/>
        <v>0</v>
      </c>
    </row>
    <row r="31" spans="1:14">
      <c r="A31" s="12" t="s">
        <v>118</v>
      </c>
      <c r="B31" s="33" t="s">
        <v>119</v>
      </c>
      <c r="C31" s="2"/>
      <c r="D31" s="2" t="s">
        <v>648</v>
      </c>
      <c r="E31" s="2" t="s">
        <v>120</v>
      </c>
      <c r="F31" s="13">
        <v>15</v>
      </c>
      <c r="G31" s="17" t="s">
        <v>81</v>
      </c>
      <c r="H31" s="16"/>
      <c r="I31" s="16">
        <f t="shared" si="0"/>
        <v>0</v>
      </c>
      <c r="J31" s="15"/>
      <c r="K31" s="16">
        <f t="shared" si="1"/>
        <v>0</v>
      </c>
      <c r="L31" s="16">
        <f t="shared" si="4"/>
        <v>0</v>
      </c>
      <c r="M31" s="16">
        <f t="shared" si="5"/>
        <v>0</v>
      </c>
    </row>
    <row r="32" spans="1:14">
      <c r="A32" s="12" t="s">
        <v>121</v>
      </c>
      <c r="B32" s="20" t="s">
        <v>122</v>
      </c>
      <c r="C32" s="2"/>
      <c r="D32" s="2" t="s">
        <v>123</v>
      </c>
      <c r="E32" s="2" t="s">
        <v>124</v>
      </c>
      <c r="F32" s="13">
        <v>600</v>
      </c>
      <c r="G32" s="17" t="s">
        <v>56</v>
      </c>
      <c r="H32" s="16"/>
      <c r="I32" s="16">
        <f t="shared" si="0"/>
        <v>0</v>
      </c>
      <c r="J32" s="15"/>
      <c r="K32" s="16">
        <f t="shared" si="1"/>
        <v>0</v>
      </c>
      <c r="L32" s="16">
        <f t="shared" si="4"/>
        <v>0</v>
      </c>
      <c r="M32" s="16">
        <f t="shared" si="5"/>
        <v>0</v>
      </c>
      <c r="N32" s="31"/>
    </row>
    <row r="33" spans="1:14">
      <c r="A33" s="12" t="s">
        <v>125</v>
      </c>
      <c r="B33" s="20" t="s">
        <v>126</v>
      </c>
      <c r="C33" s="2"/>
      <c r="D33" s="2" t="s">
        <v>123</v>
      </c>
      <c r="E33" s="2" t="s">
        <v>124</v>
      </c>
      <c r="F33" s="13">
        <v>500</v>
      </c>
      <c r="G33" s="17" t="s">
        <v>56</v>
      </c>
      <c r="H33" s="16"/>
      <c r="I33" s="16">
        <f t="shared" si="0"/>
        <v>0</v>
      </c>
      <c r="J33" s="15"/>
      <c r="K33" s="16">
        <f t="shared" si="1"/>
        <v>0</v>
      </c>
      <c r="L33" s="16">
        <f t="shared" si="4"/>
        <v>0</v>
      </c>
      <c r="M33" s="16">
        <f t="shared" si="5"/>
        <v>0</v>
      </c>
      <c r="N33" s="31"/>
    </row>
    <row r="34" spans="1:14">
      <c r="A34" s="12" t="s">
        <v>127</v>
      </c>
      <c r="B34" s="20" t="s">
        <v>128</v>
      </c>
      <c r="C34" s="2"/>
      <c r="D34" s="2" t="s">
        <v>123</v>
      </c>
      <c r="E34" s="2" t="s">
        <v>124</v>
      </c>
      <c r="F34" s="13">
        <v>80</v>
      </c>
      <c r="G34" s="17" t="s">
        <v>56</v>
      </c>
      <c r="H34" s="16"/>
      <c r="I34" s="16">
        <f t="shared" si="0"/>
        <v>0</v>
      </c>
      <c r="J34" s="15"/>
      <c r="K34" s="16">
        <f t="shared" si="1"/>
        <v>0</v>
      </c>
      <c r="L34" s="16">
        <f t="shared" si="4"/>
        <v>0</v>
      </c>
      <c r="M34" s="16">
        <f t="shared" si="5"/>
        <v>0</v>
      </c>
      <c r="N34" s="31"/>
    </row>
    <row r="35" spans="1:14">
      <c r="A35" s="12" t="s">
        <v>129</v>
      </c>
      <c r="B35" s="20" t="s">
        <v>130</v>
      </c>
      <c r="C35" s="17"/>
      <c r="D35" s="2" t="s">
        <v>123</v>
      </c>
      <c r="E35" s="2" t="s">
        <v>124</v>
      </c>
      <c r="F35" s="17">
        <v>150</v>
      </c>
      <c r="G35" s="17" t="s">
        <v>56</v>
      </c>
      <c r="H35" s="16"/>
      <c r="I35" s="16">
        <f t="shared" si="0"/>
        <v>0</v>
      </c>
      <c r="J35" s="15"/>
      <c r="K35" s="16">
        <f t="shared" si="1"/>
        <v>0</v>
      </c>
      <c r="L35" s="16">
        <f t="shared" si="4"/>
        <v>0</v>
      </c>
      <c r="M35" s="16">
        <f t="shared" si="5"/>
        <v>0</v>
      </c>
    </row>
    <row r="36" spans="1:14" ht="38.25">
      <c r="A36" s="45" t="s">
        <v>131</v>
      </c>
      <c r="B36" s="46" t="s">
        <v>132</v>
      </c>
      <c r="C36" s="47"/>
      <c r="D36" s="47" t="s">
        <v>133</v>
      </c>
      <c r="E36" s="47" t="s">
        <v>134</v>
      </c>
      <c r="F36" s="47">
        <v>3000</v>
      </c>
      <c r="G36" s="47" t="s">
        <v>135</v>
      </c>
      <c r="H36" s="48"/>
      <c r="I36" s="16">
        <f t="shared" si="0"/>
        <v>0</v>
      </c>
      <c r="J36" s="15"/>
      <c r="K36" s="16">
        <f t="shared" si="1"/>
        <v>0</v>
      </c>
      <c r="L36" s="16">
        <f t="shared" si="4"/>
        <v>0</v>
      </c>
      <c r="M36" s="16">
        <f t="shared" si="5"/>
        <v>0</v>
      </c>
    </row>
    <row r="37" spans="1:14" ht="38.25" customHeight="1">
      <c r="A37" s="231" t="s">
        <v>23</v>
      </c>
      <c r="B37" s="231"/>
      <c r="C37" s="231"/>
      <c r="D37" s="231"/>
      <c r="E37" s="231"/>
      <c r="F37" s="231"/>
      <c r="G37" s="231"/>
      <c r="H37" s="231"/>
      <c r="I37" s="44">
        <f>SUM(I4:I36)</f>
        <v>0</v>
      </c>
      <c r="J37" s="19"/>
      <c r="K37" s="19">
        <f>SUM(K4:K36)</f>
        <v>0</v>
      </c>
      <c r="L37" s="19"/>
      <c r="M37" s="19">
        <f>SUM(M4:M36)</f>
        <v>0</v>
      </c>
    </row>
    <row r="38" spans="1:14">
      <c r="A38" s="229" t="s">
        <v>136</v>
      </c>
      <c r="B38" s="229"/>
      <c r="C38" s="229"/>
      <c r="D38" s="229"/>
      <c r="E38" s="229"/>
      <c r="F38" s="229"/>
      <c r="G38" s="229"/>
      <c r="H38" s="229"/>
      <c r="I38" s="229"/>
      <c r="J38" s="229"/>
      <c r="K38" s="229"/>
      <c r="L38" s="229"/>
      <c r="M38" s="229"/>
    </row>
    <row r="39" spans="1:14">
      <c r="A39" s="232" t="s">
        <v>642</v>
      </c>
      <c r="B39" s="232"/>
      <c r="C39" s="232"/>
      <c r="D39" s="232"/>
      <c r="E39" s="232"/>
      <c r="F39" s="232"/>
      <c r="G39" s="232"/>
      <c r="H39" s="232"/>
      <c r="I39" s="232"/>
      <c r="J39" s="232"/>
      <c r="K39" s="232"/>
      <c r="L39" s="232"/>
      <c r="M39" s="232"/>
    </row>
    <row r="40" spans="1:14">
      <c r="A40" s="214" t="s">
        <v>638</v>
      </c>
      <c r="B40" s="214"/>
      <c r="C40" s="214"/>
      <c r="D40" s="214"/>
      <c r="E40" s="214"/>
      <c r="F40" s="214"/>
      <c r="G40" s="214"/>
      <c r="H40" s="214"/>
      <c r="I40" s="214"/>
      <c r="J40" s="214"/>
      <c r="K40" s="214"/>
      <c r="L40" s="214"/>
      <c r="M40" s="214"/>
    </row>
    <row r="41" spans="1:14">
      <c r="A41" s="232" t="s">
        <v>137</v>
      </c>
      <c r="B41" s="232"/>
      <c r="C41" s="232"/>
      <c r="D41" s="232"/>
      <c r="E41" s="232"/>
      <c r="F41" s="232"/>
      <c r="G41" s="232"/>
      <c r="H41" s="232"/>
      <c r="I41" s="232"/>
      <c r="J41" s="232"/>
      <c r="K41" s="232"/>
      <c r="L41" s="232"/>
      <c r="M41" s="232"/>
    </row>
    <row r="42" spans="1:14">
      <c r="A42" s="214" t="s">
        <v>639</v>
      </c>
      <c r="B42" s="214"/>
      <c r="C42" s="214"/>
      <c r="D42" s="214"/>
      <c r="E42" s="214"/>
      <c r="F42" s="214"/>
      <c r="G42" s="214"/>
      <c r="H42" s="214"/>
      <c r="I42" s="214"/>
      <c r="J42" s="214"/>
      <c r="K42" s="214"/>
      <c r="L42" s="214"/>
      <c r="M42" s="214"/>
    </row>
    <row r="43" spans="1:14">
      <c r="A43" s="224" t="s">
        <v>138</v>
      </c>
      <c r="B43" s="224"/>
      <c r="C43" s="224"/>
      <c r="D43" s="224"/>
      <c r="E43" s="224"/>
      <c r="F43" s="224"/>
      <c r="G43" s="224"/>
      <c r="H43" s="224"/>
      <c r="I43" s="224"/>
      <c r="J43" s="224"/>
      <c r="K43" s="224"/>
      <c r="L43" s="224"/>
      <c r="M43" s="224"/>
    </row>
    <row r="44" spans="1:14">
      <c r="A44" s="214" t="s">
        <v>639</v>
      </c>
      <c r="B44" s="214"/>
      <c r="C44" s="214"/>
      <c r="D44" s="214"/>
      <c r="E44" s="214"/>
      <c r="F44" s="214"/>
      <c r="G44" s="214"/>
      <c r="H44" s="214"/>
      <c r="I44" s="214"/>
      <c r="J44" s="214"/>
      <c r="K44" s="214"/>
      <c r="L44" s="214"/>
      <c r="M44" s="214"/>
    </row>
    <row r="45" spans="1:14">
      <c r="A45" s="224" t="s">
        <v>138</v>
      </c>
      <c r="B45" s="224"/>
      <c r="C45" s="224"/>
      <c r="D45" s="224"/>
      <c r="E45" s="224"/>
      <c r="F45" s="224"/>
      <c r="G45" s="224"/>
      <c r="H45" s="224"/>
      <c r="I45" s="224"/>
      <c r="J45" s="224"/>
      <c r="K45" s="224"/>
      <c r="L45" s="224"/>
      <c r="M45" s="224"/>
    </row>
    <row r="46" spans="1:14">
      <c r="A46" s="214" t="s">
        <v>271</v>
      </c>
      <c r="B46" s="214"/>
      <c r="C46" s="214"/>
      <c r="D46" s="214"/>
      <c r="E46" s="214"/>
      <c r="F46" s="214"/>
      <c r="G46" s="214"/>
      <c r="H46" s="214"/>
      <c r="I46" s="214"/>
      <c r="J46" s="214"/>
      <c r="K46" s="214"/>
      <c r="L46" s="214"/>
      <c r="M46" s="214"/>
    </row>
    <row r="47" spans="1:14" ht="44.25" customHeight="1">
      <c r="A47" s="233" t="s">
        <v>643</v>
      </c>
      <c r="B47" s="233"/>
      <c r="C47" s="233"/>
      <c r="D47" s="233"/>
      <c r="E47" s="233"/>
      <c r="F47" s="233"/>
      <c r="G47" s="233"/>
      <c r="H47" s="233"/>
      <c r="I47" s="233"/>
      <c r="J47" s="233"/>
      <c r="K47" s="233"/>
      <c r="L47" s="233"/>
      <c r="M47" s="233"/>
    </row>
    <row r="48" spans="1:14">
      <c r="A48" s="214" t="s">
        <v>637</v>
      </c>
      <c r="B48" s="214"/>
      <c r="C48" s="214"/>
      <c r="D48" s="214"/>
      <c r="E48" s="214"/>
      <c r="F48" s="214"/>
      <c r="G48" s="214"/>
      <c r="H48" s="214"/>
      <c r="I48" s="214"/>
      <c r="J48" s="214"/>
      <c r="K48" s="214"/>
      <c r="L48" s="214"/>
      <c r="M48" s="214"/>
    </row>
    <row r="49" spans="1:13" ht="34.5" customHeight="1">
      <c r="A49" s="230" t="s">
        <v>644</v>
      </c>
      <c r="B49" s="230"/>
      <c r="C49" s="230"/>
      <c r="D49" s="230"/>
      <c r="E49" s="230"/>
      <c r="F49" s="230"/>
      <c r="G49" s="230"/>
      <c r="H49" s="230"/>
      <c r="I49" s="230"/>
      <c r="J49" s="230"/>
      <c r="K49" s="230"/>
      <c r="L49" s="230"/>
      <c r="M49" s="230"/>
    </row>
    <row r="50" spans="1:13">
      <c r="A50" s="214" t="s">
        <v>640</v>
      </c>
      <c r="B50" s="214"/>
      <c r="C50" s="214"/>
      <c r="D50" s="214"/>
      <c r="E50" s="214"/>
      <c r="F50" s="214"/>
      <c r="G50" s="214"/>
      <c r="H50" s="214"/>
      <c r="I50" s="214"/>
      <c r="J50" s="214"/>
      <c r="K50" s="214"/>
      <c r="L50" s="214"/>
      <c r="M50" s="214"/>
    </row>
    <row r="51" spans="1:13" ht="98.25" customHeight="1">
      <c r="A51" s="234" t="s">
        <v>645</v>
      </c>
      <c r="B51" s="235"/>
      <c r="C51" s="235"/>
      <c r="D51" s="235"/>
      <c r="E51" s="235"/>
      <c r="F51" s="235"/>
      <c r="G51" s="235"/>
      <c r="H51" s="235"/>
      <c r="I51" s="235"/>
      <c r="J51" s="235"/>
      <c r="K51" s="235"/>
      <c r="L51" s="235"/>
      <c r="M51" s="235"/>
    </row>
    <row r="52" spans="1:13">
      <c r="A52" s="214" t="s">
        <v>641</v>
      </c>
      <c r="B52" s="214"/>
      <c r="C52" s="214"/>
      <c r="D52" s="214"/>
      <c r="E52" s="214"/>
      <c r="F52" s="214"/>
      <c r="G52" s="214"/>
      <c r="H52" s="214"/>
      <c r="I52" s="214"/>
      <c r="J52" s="214"/>
      <c r="K52" s="214"/>
      <c r="L52" s="214"/>
      <c r="M52" s="214"/>
    </row>
    <row r="53" spans="1:13" ht="52.5" customHeight="1">
      <c r="A53" s="230" t="s">
        <v>646</v>
      </c>
      <c r="B53" s="230"/>
      <c r="C53" s="230"/>
      <c r="D53" s="230"/>
      <c r="E53" s="230"/>
      <c r="F53" s="230"/>
      <c r="G53" s="230"/>
      <c r="H53" s="230"/>
      <c r="I53" s="230"/>
      <c r="J53" s="230"/>
      <c r="K53" s="230"/>
      <c r="L53" s="230"/>
      <c r="M53" s="230"/>
    </row>
  </sheetData>
  <mergeCells count="20">
    <mergeCell ref="A1:J1"/>
    <mergeCell ref="K1:L1"/>
    <mergeCell ref="A2:M2"/>
    <mergeCell ref="A38:M38"/>
    <mergeCell ref="A39:M39"/>
    <mergeCell ref="A53:M53"/>
    <mergeCell ref="A37:H37"/>
    <mergeCell ref="A52:M52"/>
    <mergeCell ref="A46:M46"/>
    <mergeCell ref="A45:M45"/>
    <mergeCell ref="A43:M43"/>
    <mergeCell ref="A41:M41"/>
    <mergeCell ref="A50:M50"/>
    <mergeCell ref="A49:M49"/>
    <mergeCell ref="A47:M47"/>
    <mergeCell ref="A44:M44"/>
    <mergeCell ref="A42:M42"/>
    <mergeCell ref="A40:M40"/>
    <mergeCell ref="A51:M51"/>
    <mergeCell ref="A48:M48"/>
  </mergeCells>
  <pageMargins left="0.21875" right="0.22916666666666666" top="0.35416666666666669" bottom="0.21875" header="0.45275590551181105" footer="0.38464566929133859"/>
  <pageSetup paperSize="9" fitToWidth="0" fitToHeight="0" pageOrder="overThenDown" orientation="landscape" r:id="rId1"/>
  <headerFooter alignWithMargins="0"/>
  <rowBreaks count="1" manualBreakCount="1">
    <brk id="3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88"/>
  <sheetViews>
    <sheetView zoomScaleNormal="100" workbookViewId="0">
      <selection activeCell="J19" sqref="J4:J19"/>
    </sheetView>
  </sheetViews>
  <sheetFormatPr defaultRowHeight="12.75"/>
  <cols>
    <col min="1" max="1" width="3.875" style="11" customWidth="1"/>
    <col min="2" max="2" width="26" style="11" customWidth="1"/>
    <col min="3" max="3" width="13.625" style="11" customWidth="1"/>
    <col min="4" max="4" width="9.375" style="11" customWidth="1"/>
    <col min="5" max="5" width="12.875" style="11" customWidth="1"/>
    <col min="6" max="6" width="6" style="11" customWidth="1"/>
    <col min="7" max="7" width="5.125" style="11" customWidth="1"/>
    <col min="8" max="8" width="8.875" style="11" customWidth="1"/>
    <col min="9" max="9" width="10.25" style="11" customWidth="1"/>
    <col min="10" max="10" width="4.25" style="11" customWidth="1"/>
    <col min="11" max="11" width="8.75" style="11" customWidth="1"/>
    <col min="12" max="12" width="7.875" style="11" customWidth="1"/>
    <col min="13" max="13" width="9.375" style="11" customWidth="1"/>
    <col min="14" max="257" width="8.25" style="11" customWidth="1"/>
    <col min="258" max="16384" width="9" style="11"/>
  </cols>
  <sheetData>
    <row r="1" spans="1:14" ht="19.5" customHeight="1">
      <c r="A1" s="216" t="s">
        <v>0</v>
      </c>
      <c r="B1" s="216"/>
      <c r="C1" s="216"/>
      <c r="D1" s="216"/>
      <c r="E1" s="216"/>
      <c r="F1" s="216"/>
      <c r="G1" s="216"/>
      <c r="H1" s="216"/>
      <c r="I1" s="216"/>
      <c r="J1" s="216"/>
      <c r="K1" s="215" t="s">
        <v>632</v>
      </c>
      <c r="L1" s="215"/>
      <c r="M1" s="11" t="s">
        <v>1</v>
      </c>
    </row>
    <row r="2" spans="1:14" ht="14.25" customHeight="1">
      <c r="A2" s="236" t="s">
        <v>649</v>
      </c>
      <c r="B2" s="236"/>
      <c r="C2" s="236"/>
      <c r="D2" s="236"/>
      <c r="E2" s="236"/>
      <c r="F2" s="236"/>
      <c r="G2" s="236"/>
      <c r="H2" s="236"/>
      <c r="I2" s="236"/>
      <c r="J2" s="236"/>
      <c r="K2" s="236"/>
      <c r="L2" s="236"/>
      <c r="M2" s="236"/>
    </row>
    <row r="3" spans="1:14" ht="25.5">
      <c r="A3" s="5" t="s">
        <v>49</v>
      </c>
      <c r="B3" s="6" t="s">
        <v>3</v>
      </c>
      <c r="C3" s="6" t="s">
        <v>4</v>
      </c>
      <c r="D3" s="6" t="s">
        <v>5</v>
      </c>
      <c r="E3" s="6" t="s">
        <v>6</v>
      </c>
      <c r="F3" s="6" t="s">
        <v>7</v>
      </c>
      <c r="G3" s="6" t="s">
        <v>8</v>
      </c>
      <c r="H3" s="6" t="s">
        <v>9</v>
      </c>
      <c r="I3" s="6" t="s">
        <v>10</v>
      </c>
      <c r="J3" s="6" t="s">
        <v>631</v>
      </c>
      <c r="K3" s="6" t="s">
        <v>11</v>
      </c>
      <c r="L3" s="6" t="s">
        <v>12</v>
      </c>
      <c r="M3" s="6" t="s">
        <v>13</v>
      </c>
      <c r="N3" s="7"/>
    </row>
    <row r="4" spans="1:14" ht="25.5">
      <c r="A4" s="12" t="s">
        <v>14</v>
      </c>
      <c r="B4" s="20" t="s">
        <v>139</v>
      </c>
      <c r="C4" s="2"/>
      <c r="D4" s="2" t="s">
        <v>140</v>
      </c>
      <c r="E4" s="2"/>
      <c r="F4" s="14">
        <v>80</v>
      </c>
      <c r="G4" s="2" t="s">
        <v>56</v>
      </c>
      <c r="H4" s="55"/>
      <c r="I4" s="16">
        <f t="shared" ref="I4:I19" si="0">H4*F4</f>
        <v>0</v>
      </c>
      <c r="J4" s="56"/>
      <c r="K4" s="16">
        <f t="shared" ref="K4" si="1">J4*I4</f>
        <v>0</v>
      </c>
      <c r="L4" s="16">
        <f t="shared" ref="L4" si="2">M4/F4</f>
        <v>0</v>
      </c>
      <c r="M4" s="16">
        <f t="shared" ref="M4" si="3">K4+I4</f>
        <v>0</v>
      </c>
      <c r="N4" s="7"/>
    </row>
    <row r="5" spans="1:14" ht="25.5">
      <c r="A5" s="12" t="s">
        <v>19</v>
      </c>
      <c r="B5" s="20" t="s">
        <v>141</v>
      </c>
      <c r="C5" s="2"/>
      <c r="D5" s="2" t="s">
        <v>140</v>
      </c>
      <c r="E5" s="2"/>
      <c r="F5" s="14">
        <v>50</v>
      </c>
      <c r="G5" s="2" t="s">
        <v>56</v>
      </c>
      <c r="H5" s="55"/>
      <c r="I5" s="16">
        <f t="shared" si="0"/>
        <v>0</v>
      </c>
      <c r="J5" s="56"/>
      <c r="K5" s="16">
        <f t="shared" ref="K5:K19" si="4">J5*I5</f>
        <v>0</v>
      </c>
      <c r="L5" s="16">
        <f t="shared" ref="L5:L19" si="5">M5/F5</f>
        <v>0</v>
      </c>
      <c r="M5" s="16">
        <f t="shared" ref="M5:M19" si="6">K5+I5</f>
        <v>0</v>
      </c>
      <c r="N5" s="7"/>
    </row>
    <row r="6" spans="1:14" ht="25.5">
      <c r="A6" s="12" t="s">
        <v>21</v>
      </c>
      <c r="B6" s="20" t="s">
        <v>142</v>
      </c>
      <c r="C6" s="2"/>
      <c r="D6" s="2" t="s">
        <v>652</v>
      </c>
      <c r="E6" s="2" t="s">
        <v>143</v>
      </c>
      <c r="F6" s="13">
        <v>150</v>
      </c>
      <c r="G6" s="17" t="s">
        <v>135</v>
      </c>
      <c r="H6" s="16"/>
      <c r="I6" s="16">
        <f t="shared" si="0"/>
        <v>0</v>
      </c>
      <c r="J6" s="15"/>
      <c r="K6" s="16">
        <f t="shared" si="4"/>
        <v>0</v>
      </c>
      <c r="L6" s="16">
        <f t="shared" si="5"/>
        <v>0</v>
      </c>
      <c r="M6" s="16">
        <f t="shared" si="6"/>
        <v>0</v>
      </c>
      <c r="N6" s="7"/>
    </row>
    <row r="7" spans="1:14" ht="25.5">
      <c r="A7" s="12" t="s">
        <v>38</v>
      </c>
      <c r="B7" s="20" t="s">
        <v>142</v>
      </c>
      <c r="C7" s="2"/>
      <c r="D7" s="2" t="s">
        <v>652</v>
      </c>
      <c r="E7" s="2" t="s">
        <v>144</v>
      </c>
      <c r="F7" s="13">
        <v>100</v>
      </c>
      <c r="G7" s="17" t="s">
        <v>135</v>
      </c>
      <c r="H7" s="16"/>
      <c r="I7" s="16">
        <f t="shared" si="0"/>
        <v>0</v>
      </c>
      <c r="J7" s="15"/>
      <c r="K7" s="16">
        <f t="shared" si="4"/>
        <v>0</v>
      </c>
      <c r="L7" s="16">
        <f t="shared" si="5"/>
        <v>0</v>
      </c>
      <c r="M7" s="16">
        <f t="shared" si="6"/>
        <v>0</v>
      </c>
    </row>
    <row r="8" spans="1:14" ht="25.5">
      <c r="A8" s="12" t="s">
        <v>40</v>
      </c>
      <c r="B8" s="20" t="s">
        <v>145</v>
      </c>
      <c r="C8" s="2"/>
      <c r="D8" s="2" t="s">
        <v>652</v>
      </c>
      <c r="E8" s="2" t="s">
        <v>146</v>
      </c>
      <c r="F8" s="13">
        <v>30</v>
      </c>
      <c r="G8" s="17" t="s">
        <v>135</v>
      </c>
      <c r="H8" s="16"/>
      <c r="I8" s="16">
        <f t="shared" si="0"/>
        <v>0</v>
      </c>
      <c r="J8" s="15"/>
      <c r="K8" s="16">
        <f t="shared" si="4"/>
        <v>0</v>
      </c>
      <c r="L8" s="16">
        <f t="shared" si="5"/>
        <v>0</v>
      </c>
      <c r="M8" s="16">
        <f t="shared" si="6"/>
        <v>0</v>
      </c>
    </row>
    <row r="9" spans="1:14" ht="25.5">
      <c r="A9" s="12" t="s">
        <v>41</v>
      </c>
      <c r="B9" s="20" t="s">
        <v>147</v>
      </c>
      <c r="C9" s="2"/>
      <c r="D9" s="2" t="s">
        <v>652</v>
      </c>
      <c r="E9" s="2" t="s">
        <v>148</v>
      </c>
      <c r="F9" s="13">
        <v>25</v>
      </c>
      <c r="G9" s="17" t="s">
        <v>135</v>
      </c>
      <c r="H9" s="16"/>
      <c r="I9" s="16">
        <f t="shared" si="0"/>
        <v>0</v>
      </c>
      <c r="J9" s="15"/>
      <c r="K9" s="16">
        <f t="shared" si="4"/>
        <v>0</v>
      </c>
      <c r="L9" s="16">
        <f t="shared" si="5"/>
        <v>0</v>
      </c>
      <c r="M9" s="16">
        <f t="shared" si="6"/>
        <v>0</v>
      </c>
    </row>
    <row r="10" spans="1:14" ht="25.5">
      <c r="A10" s="12" t="s">
        <v>44</v>
      </c>
      <c r="B10" s="20" t="s">
        <v>147</v>
      </c>
      <c r="C10" s="2"/>
      <c r="D10" s="2" t="s">
        <v>652</v>
      </c>
      <c r="E10" s="2" t="s">
        <v>149</v>
      </c>
      <c r="F10" s="13">
        <v>20</v>
      </c>
      <c r="G10" s="17" t="s">
        <v>135</v>
      </c>
      <c r="H10" s="16"/>
      <c r="I10" s="16">
        <f t="shared" si="0"/>
        <v>0</v>
      </c>
      <c r="J10" s="15"/>
      <c r="K10" s="16">
        <f t="shared" si="4"/>
        <v>0</v>
      </c>
      <c r="L10" s="16">
        <f t="shared" si="5"/>
        <v>0</v>
      </c>
      <c r="M10" s="16">
        <f t="shared" si="6"/>
        <v>0</v>
      </c>
    </row>
    <row r="11" spans="1:14" ht="25.5">
      <c r="A11" s="12" t="s">
        <v>65</v>
      </c>
      <c r="B11" s="20" t="s">
        <v>150</v>
      </c>
      <c r="C11" s="2"/>
      <c r="D11" s="2" t="s">
        <v>652</v>
      </c>
      <c r="E11" s="2" t="s">
        <v>151</v>
      </c>
      <c r="F11" s="13">
        <v>100</v>
      </c>
      <c r="G11" s="17" t="s">
        <v>135</v>
      </c>
      <c r="H11" s="16"/>
      <c r="I11" s="16">
        <f t="shared" si="0"/>
        <v>0</v>
      </c>
      <c r="J11" s="15"/>
      <c r="K11" s="16">
        <f t="shared" si="4"/>
        <v>0</v>
      </c>
      <c r="L11" s="16">
        <f t="shared" si="5"/>
        <v>0</v>
      </c>
      <c r="M11" s="16">
        <f t="shared" si="6"/>
        <v>0</v>
      </c>
    </row>
    <row r="12" spans="1:14" ht="25.5">
      <c r="A12" s="12" t="s">
        <v>69</v>
      </c>
      <c r="B12" s="20" t="s">
        <v>152</v>
      </c>
      <c r="C12" s="2"/>
      <c r="D12" s="2" t="s">
        <v>652</v>
      </c>
      <c r="E12" s="2" t="s">
        <v>153</v>
      </c>
      <c r="F12" s="13">
        <v>60</v>
      </c>
      <c r="G12" s="17" t="s">
        <v>56</v>
      </c>
      <c r="H12" s="16"/>
      <c r="I12" s="16">
        <f t="shared" si="0"/>
        <v>0</v>
      </c>
      <c r="J12" s="15"/>
      <c r="K12" s="16">
        <f t="shared" si="4"/>
        <v>0</v>
      </c>
      <c r="L12" s="16">
        <f t="shared" si="5"/>
        <v>0</v>
      </c>
      <c r="M12" s="16">
        <f t="shared" si="6"/>
        <v>0</v>
      </c>
    </row>
    <row r="13" spans="1:14" ht="25.5">
      <c r="A13" s="12" t="s">
        <v>72</v>
      </c>
      <c r="B13" s="20" t="s">
        <v>152</v>
      </c>
      <c r="C13" s="2"/>
      <c r="D13" s="2" t="s">
        <v>652</v>
      </c>
      <c r="E13" s="2" t="s">
        <v>154</v>
      </c>
      <c r="F13" s="13">
        <v>40</v>
      </c>
      <c r="G13" s="17" t="s">
        <v>56</v>
      </c>
      <c r="H13" s="16"/>
      <c r="I13" s="16">
        <f t="shared" si="0"/>
        <v>0</v>
      </c>
      <c r="J13" s="15"/>
      <c r="K13" s="16">
        <f t="shared" si="4"/>
        <v>0</v>
      </c>
      <c r="L13" s="16">
        <f t="shared" si="5"/>
        <v>0</v>
      </c>
      <c r="M13" s="16">
        <f t="shared" si="6"/>
        <v>0</v>
      </c>
    </row>
    <row r="14" spans="1:14" ht="25.5">
      <c r="A14" s="12" t="s">
        <v>74</v>
      </c>
      <c r="B14" s="20" t="s">
        <v>155</v>
      </c>
      <c r="C14" s="2"/>
      <c r="D14" s="2" t="s">
        <v>652</v>
      </c>
      <c r="E14" s="2" t="s">
        <v>156</v>
      </c>
      <c r="F14" s="13">
        <v>35</v>
      </c>
      <c r="G14" s="17" t="s">
        <v>56</v>
      </c>
      <c r="H14" s="16"/>
      <c r="I14" s="16">
        <f t="shared" si="0"/>
        <v>0</v>
      </c>
      <c r="J14" s="15"/>
      <c r="K14" s="16">
        <f t="shared" si="4"/>
        <v>0</v>
      </c>
      <c r="L14" s="16">
        <f t="shared" si="5"/>
        <v>0</v>
      </c>
      <c r="M14" s="16">
        <f t="shared" si="6"/>
        <v>0</v>
      </c>
    </row>
    <row r="15" spans="1:14" ht="38.25">
      <c r="A15" s="12" t="s">
        <v>76</v>
      </c>
      <c r="B15" s="20" t="s">
        <v>157</v>
      </c>
      <c r="C15" s="2"/>
      <c r="D15" s="2" t="s">
        <v>652</v>
      </c>
      <c r="E15" s="2" t="s">
        <v>158</v>
      </c>
      <c r="F15" s="13">
        <v>500</v>
      </c>
      <c r="G15" s="17" t="s">
        <v>135</v>
      </c>
      <c r="H15" s="16"/>
      <c r="I15" s="16">
        <f t="shared" si="0"/>
        <v>0</v>
      </c>
      <c r="J15" s="15"/>
      <c r="K15" s="16">
        <f t="shared" si="4"/>
        <v>0</v>
      </c>
      <c r="L15" s="16">
        <f t="shared" si="5"/>
        <v>0</v>
      </c>
      <c r="M15" s="16">
        <f t="shared" si="6"/>
        <v>0</v>
      </c>
    </row>
    <row r="16" spans="1:14" ht="25.5">
      <c r="A16" s="12" t="s">
        <v>78</v>
      </c>
      <c r="B16" s="20" t="s">
        <v>159</v>
      </c>
      <c r="C16" s="2"/>
      <c r="D16" s="2" t="s">
        <v>140</v>
      </c>
      <c r="E16" s="2"/>
      <c r="F16" s="13">
        <v>150</v>
      </c>
      <c r="G16" s="17" t="s">
        <v>160</v>
      </c>
      <c r="H16" s="16"/>
      <c r="I16" s="16">
        <f t="shared" si="0"/>
        <v>0</v>
      </c>
      <c r="J16" s="15"/>
      <c r="K16" s="16">
        <f t="shared" si="4"/>
        <v>0</v>
      </c>
      <c r="L16" s="16">
        <f t="shared" si="5"/>
        <v>0</v>
      </c>
      <c r="M16" s="16">
        <f t="shared" si="6"/>
        <v>0</v>
      </c>
    </row>
    <row r="17" spans="1:17" ht="25.5">
      <c r="A17" s="12" t="s">
        <v>82</v>
      </c>
      <c r="B17" s="20" t="s">
        <v>161</v>
      </c>
      <c r="C17" s="2"/>
      <c r="D17" s="2" t="s">
        <v>140</v>
      </c>
      <c r="E17" s="2"/>
      <c r="F17" s="13">
        <v>75</v>
      </c>
      <c r="G17" s="17" t="s">
        <v>160</v>
      </c>
      <c r="H17" s="16"/>
      <c r="I17" s="16">
        <f t="shared" si="0"/>
        <v>0</v>
      </c>
      <c r="J17" s="15"/>
      <c r="K17" s="16">
        <f t="shared" si="4"/>
        <v>0</v>
      </c>
      <c r="L17" s="16">
        <f t="shared" si="5"/>
        <v>0</v>
      </c>
      <c r="M17" s="16">
        <f t="shared" si="6"/>
        <v>0</v>
      </c>
    </row>
    <row r="18" spans="1:17" ht="25.5">
      <c r="A18" s="12" t="s">
        <v>84</v>
      </c>
      <c r="B18" s="20" t="s">
        <v>162</v>
      </c>
      <c r="C18" s="2"/>
      <c r="D18" s="2" t="s">
        <v>140</v>
      </c>
      <c r="E18" s="2"/>
      <c r="F18" s="13">
        <v>150</v>
      </c>
      <c r="G18" s="17" t="s">
        <v>56</v>
      </c>
      <c r="H18" s="16"/>
      <c r="I18" s="16">
        <f t="shared" si="0"/>
        <v>0</v>
      </c>
      <c r="J18" s="15"/>
      <c r="K18" s="16">
        <f t="shared" si="4"/>
        <v>0</v>
      </c>
      <c r="L18" s="16">
        <f t="shared" si="5"/>
        <v>0</v>
      </c>
      <c r="M18" s="16">
        <f t="shared" si="6"/>
        <v>0</v>
      </c>
    </row>
    <row r="19" spans="1:17" ht="178.5">
      <c r="A19" s="12" t="s">
        <v>86</v>
      </c>
      <c r="B19" s="33" t="s">
        <v>650</v>
      </c>
      <c r="C19" s="2"/>
      <c r="D19" s="2"/>
      <c r="E19" s="57" t="s">
        <v>651</v>
      </c>
      <c r="F19" s="13">
        <v>6</v>
      </c>
      <c r="G19" s="17" t="s">
        <v>135</v>
      </c>
      <c r="H19" s="16"/>
      <c r="I19" s="16">
        <f t="shared" si="0"/>
        <v>0</v>
      </c>
      <c r="J19" s="15"/>
      <c r="K19" s="16">
        <f t="shared" si="4"/>
        <v>0</v>
      </c>
      <c r="L19" s="16">
        <f t="shared" si="5"/>
        <v>0</v>
      </c>
      <c r="M19" s="16">
        <f t="shared" si="6"/>
        <v>0</v>
      </c>
    </row>
    <row r="20" spans="1:17" ht="22.5" customHeight="1">
      <c r="A20" s="217" t="s">
        <v>23</v>
      </c>
      <c r="B20" s="218"/>
      <c r="C20" s="218"/>
      <c r="D20" s="218"/>
      <c r="E20" s="218"/>
      <c r="F20" s="218"/>
      <c r="G20" s="218"/>
      <c r="H20" s="219"/>
      <c r="I20" s="19">
        <f>SUM(I4:I19)</f>
        <v>0</v>
      </c>
      <c r="J20" s="19"/>
      <c r="K20" s="19">
        <f>SUM(K4:K19)</f>
        <v>0</v>
      </c>
      <c r="L20" s="19"/>
      <c r="M20" s="19">
        <f>SUM(M4:M19)</f>
        <v>0</v>
      </c>
    </row>
    <row r="21" spans="1:17" s="10" customFormat="1" ht="24" customHeight="1">
      <c r="A21" s="242" t="s">
        <v>163</v>
      </c>
      <c r="B21" s="242"/>
      <c r="C21" s="242"/>
      <c r="D21" s="242"/>
      <c r="E21" s="242"/>
      <c r="F21" s="242"/>
      <c r="G21" s="242"/>
      <c r="H21" s="242"/>
      <c r="I21" s="242"/>
      <c r="J21" s="242"/>
      <c r="K21" s="242"/>
      <c r="L21" s="242"/>
      <c r="M21" s="242"/>
      <c r="N21" s="50"/>
      <c r="O21" s="50"/>
      <c r="P21" s="50"/>
    </row>
    <row r="22" spans="1:17" s="10" customFormat="1">
      <c r="A22" s="241" t="s">
        <v>164</v>
      </c>
      <c r="B22" s="241"/>
      <c r="C22" s="224" t="s">
        <v>165</v>
      </c>
      <c r="D22" s="224"/>
      <c r="E22" s="224"/>
      <c r="F22" s="224"/>
      <c r="G22" s="224"/>
      <c r="H22" s="224"/>
      <c r="I22" s="224"/>
      <c r="J22" s="224"/>
      <c r="K22" s="224"/>
      <c r="L22" s="224"/>
      <c r="M22" s="224"/>
      <c r="N22" s="50"/>
      <c r="O22" s="50"/>
      <c r="P22" s="50"/>
    </row>
    <row r="23" spans="1:17" s="10" customFormat="1">
      <c r="A23" s="237" t="s">
        <v>166</v>
      </c>
      <c r="B23" s="237"/>
      <c r="C23" s="224" t="s">
        <v>167</v>
      </c>
      <c r="D23" s="224"/>
      <c r="E23" s="224"/>
      <c r="F23" s="224"/>
      <c r="G23" s="224"/>
      <c r="H23" s="224"/>
      <c r="I23" s="224"/>
      <c r="J23" s="224"/>
      <c r="K23" s="224"/>
      <c r="L23" s="224"/>
      <c r="M23" s="224"/>
      <c r="N23" s="50"/>
      <c r="O23" s="50"/>
      <c r="P23" s="50"/>
    </row>
    <row r="24" spans="1:17" s="10" customFormat="1">
      <c r="A24" s="61"/>
      <c r="B24" s="52"/>
      <c r="C24" s="224" t="s">
        <v>168</v>
      </c>
      <c r="D24" s="224"/>
      <c r="E24" s="224"/>
      <c r="F24" s="224"/>
      <c r="G24" s="224"/>
      <c r="H24" s="224"/>
      <c r="I24" s="224"/>
      <c r="J24" s="224"/>
      <c r="K24" s="224"/>
      <c r="L24" s="224"/>
      <c r="M24" s="224"/>
      <c r="N24" s="50"/>
      <c r="O24" s="50"/>
      <c r="P24" s="50"/>
      <c r="Q24" s="50"/>
    </row>
    <row r="25" spans="1:17" s="10" customFormat="1">
      <c r="A25" s="62"/>
      <c r="C25" s="224" t="s">
        <v>169</v>
      </c>
      <c r="D25" s="224"/>
      <c r="E25" s="224"/>
      <c r="F25" s="224"/>
      <c r="G25" s="224"/>
      <c r="H25" s="224"/>
      <c r="I25" s="224"/>
      <c r="J25" s="224"/>
      <c r="K25" s="224"/>
      <c r="L25" s="224"/>
      <c r="M25" s="224"/>
      <c r="N25" s="50"/>
      <c r="O25" s="50"/>
      <c r="P25" s="50"/>
      <c r="Q25" s="50"/>
    </row>
    <row r="26" spans="1:17" s="10" customFormat="1">
      <c r="C26" s="224" t="s">
        <v>170</v>
      </c>
      <c r="D26" s="224"/>
      <c r="E26" s="224"/>
      <c r="F26" s="224"/>
      <c r="G26" s="224"/>
      <c r="H26" s="224"/>
      <c r="I26" s="224"/>
      <c r="J26" s="224"/>
      <c r="K26" s="224"/>
      <c r="L26" s="224"/>
      <c r="M26" s="224"/>
      <c r="N26" s="50"/>
      <c r="O26" s="50"/>
      <c r="P26" s="50"/>
      <c r="Q26" s="50"/>
    </row>
    <row r="27" spans="1:17" s="10" customFormat="1">
      <c r="C27" s="224" t="s">
        <v>171</v>
      </c>
      <c r="D27" s="224"/>
      <c r="E27" s="224"/>
      <c r="F27" s="224"/>
      <c r="G27" s="224"/>
      <c r="H27" s="224"/>
      <c r="I27" s="224"/>
      <c r="J27" s="224"/>
      <c r="K27" s="224"/>
      <c r="L27" s="224"/>
      <c r="M27" s="224"/>
      <c r="N27" s="50"/>
      <c r="O27" s="50"/>
      <c r="P27" s="50"/>
      <c r="Q27" s="50"/>
    </row>
    <row r="28" spans="1:17" s="10" customFormat="1">
      <c r="C28" s="224" t="s">
        <v>172</v>
      </c>
      <c r="D28" s="224"/>
      <c r="E28" s="224"/>
      <c r="F28" s="224"/>
      <c r="G28" s="224"/>
      <c r="H28" s="224"/>
      <c r="I28" s="224"/>
      <c r="J28" s="224"/>
      <c r="K28" s="224"/>
      <c r="L28" s="224"/>
      <c r="M28" s="224"/>
      <c r="N28" s="50"/>
      <c r="O28" s="50"/>
      <c r="P28" s="50"/>
      <c r="Q28" s="50"/>
    </row>
    <row r="29" spans="1:17" s="10" customFormat="1">
      <c r="C29" s="224" t="s">
        <v>173</v>
      </c>
      <c r="D29" s="224"/>
      <c r="E29" s="224"/>
      <c r="F29" s="224"/>
      <c r="G29" s="224"/>
      <c r="H29" s="224"/>
      <c r="I29" s="224"/>
      <c r="J29" s="224"/>
      <c r="K29" s="224"/>
      <c r="L29" s="224"/>
      <c r="M29" s="224"/>
      <c r="N29" s="50"/>
      <c r="O29" s="50"/>
      <c r="P29" s="50"/>
      <c r="Q29" s="50"/>
    </row>
    <row r="30" spans="1:17" s="10" customFormat="1">
      <c r="C30" s="224" t="s">
        <v>174</v>
      </c>
      <c r="D30" s="224"/>
      <c r="E30" s="224"/>
      <c r="F30" s="224"/>
      <c r="G30" s="224"/>
      <c r="H30" s="224"/>
      <c r="I30" s="224"/>
      <c r="J30" s="224"/>
      <c r="K30" s="224"/>
      <c r="L30" s="224"/>
      <c r="M30" s="224"/>
      <c r="N30" s="50"/>
      <c r="O30" s="50"/>
      <c r="P30" s="50"/>
      <c r="Q30" s="50"/>
    </row>
    <row r="31" spans="1:17" s="10" customFormat="1">
      <c r="C31" s="224" t="s">
        <v>175</v>
      </c>
      <c r="D31" s="224"/>
      <c r="E31" s="224"/>
      <c r="F31" s="224"/>
      <c r="G31" s="224"/>
      <c r="H31" s="224"/>
      <c r="I31" s="224"/>
      <c r="J31" s="224"/>
      <c r="K31" s="224"/>
      <c r="L31" s="224"/>
      <c r="M31" s="224"/>
      <c r="N31" s="50"/>
      <c r="O31" s="50"/>
      <c r="P31" s="50"/>
      <c r="Q31" s="50"/>
    </row>
    <row r="32" spans="1:17" s="10" customFormat="1">
      <c r="C32" s="224" t="s">
        <v>176</v>
      </c>
      <c r="D32" s="224"/>
      <c r="E32" s="224"/>
      <c r="F32" s="224"/>
      <c r="G32" s="224"/>
      <c r="H32" s="224"/>
      <c r="I32" s="224"/>
      <c r="J32" s="224"/>
      <c r="K32" s="224"/>
      <c r="L32" s="224"/>
      <c r="M32" s="224"/>
      <c r="N32" s="50"/>
      <c r="O32" s="50"/>
      <c r="P32" s="50"/>
      <c r="Q32" s="50"/>
    </row>
    <row r="33" spans="1:17" s="10" customFormat="1">
      <c r="C33" s="224" t="s">
        <v>177</v>
      </c>
      <c r="D33" s="224"/>
      <c r="E33" s="224"/>
      <c r="F33" s="224"/>
      <c r="G33" s="224"/>
      <c r="H33" s="224"/>
      <c r="I33" s="224"/>
      <c r="J33" s="224"/>
      <c r="K33" s="224"/>
      <c r="L33" s="224"/>
      <c r="M33" s="224"/>
      <c r="N33" s="50"/>
      <c r="O33" s="50"/>
      <c r="P33" s="50"/>
      <c r="Q33" s="50"/>
    </row>
    <row r="34" spans="1:17" s="10" customFormat="1">
      <c r="C34" s="224" t="s">
        <v>178</v>
      </c>
      <c r="D34" s="224"/>
      <c r="E34" s="224"/>
      <c r="F34" s="224"/>
      <c r="G34" s="224"/>
      <c r="H34" s="224"/>
      <c r="I34" s="224"/>
      <c r="J34" s="224"/>
      <c r="K34" s="224"/>
      <c r="L34" s="224"/>
      <c r="M34" s="224"/>
      <c r="N34" s="50"/>
      <c r="O34" s="50"/>
      <c r="P34" s="50"/>
      <c r="Q34" s="50"/>
    </row>
    <row r="35" spans="1:17" s="10" customFormat="1">
      <c r="C35" s="224" t="s">
        <v>179</v>
      </c>
      <c r="D35" s="224"/>
      <c r="E35" s="224"/>
      <c r="F35" s="224"/>
      <c r="G35" s="224"/>
      <c r="H35" s="224"/>
      <c r="I35" s="224"/>
      <c r="J35" s="224"/>
      <c r="K35" s="224"/>
      <c r="L35" s="224"/>
      <c r="M35" s="224"/>
      <c r="N35" s="50"/>
      <c r="O35" s="50"/>
      <c r="P35" s="50"/>
      <c r="Q35" s="50"/>
    </row>
    <row r="36" spans="1:17" s="10" customFormat="1">
      <c r="C36" s="224" t="s">
        <v>653</v>
      </c>
      <c r="D36" s="224"/>
      <c r="E36" s="224"/>
      <c r="F36" s="224"/>
      <c r="G36" s="224"/>
      <c r="H36" s="224"/>
      <c r="I36" s="224"/>
      <c r="J36" s="224"/>
      <c r="K36" s="224"/>
      <c r="L36" s="224"/>
      <c r="M36" s="224"/>
      <c r="N36" s="50"/>
      <c r="O36" s="50"/>
      <c r="P36" s="50"/>
      <c r="Q36" s="50"/>
    </row>
    <row r="37" spans="1:17" s="10" customFormat="1">
      <c r="A37" s="214" t="s">
        <v>180</v>
      </c>
      <c r="B37" s="214"/>
      <c r="C37" s="224" t="s">
        <v>654</v>
      </c>
      <c r="D37" s="224"/>
      <c r="E37" s="224"/>
      <c r="F37" s="224"/>
      <c r="G37" s="224"/>
      <c r="H37" s="224"/>
      <c r="I37" s="224"/>
      <c r="J37" s="224"/>
      <c r="K37" s="224"/>
      <c r="L37" s="224"/>
      <c r="M37" s="224"/>
      <c r="N37" s="50"/>
      <c r="O37" s="50"/>
      <c r="P37" s="50"/>
      <c r="Q37" s="50"/>
    </row>
    <row r="38" spans="1:17" s="10" customFormat="1">
      <c r="A38" s="237" t="s">
        <v>181</v>
      </c>
      <c r="B38" s="237"/>
      <c r="C38" s="224" t="s">
        <v>182</v>
      </c>
      <c r="D38" s="224"/>
      <c r="E38" s="224"/>
      <c r="F38" s="224"/>
      <c r="G38" s="224"/>
      <c r="H38" s="224"/>
      <c r="I38" s="224"/>
      <c r="J38" s="224"/>
      <c r="K38" s="224"/>
      <c r="L38" s="224"/>
      <c r="M38" s="224"/>
      <c r="N38" s="50"/>
      <c r="O38" s="50"/>
      <c r="P38" s="50"/>
      <c r="Q38" s="50"/>
    </row>
    <row r="39" spans="1:17" s="10" customFormat="1">
      <c r="C39" s="230" t="s">
        <v>655</v>
      </c>
      <c r="D39" s="230"/>
      <c r="E39" s="230"/>
      <c r="F39" s="230"/>
      <c r="G39" s="230"/>
      <c r="H39" s="230"/>
      <c r="I39" s="230"/>
      <c r="J39" s="230"/>
      <c r="K39" s="230"/>
      <c r="L39" s="230"/>
      <c r="M39" s="230"/>
      <c r="N39" s="50"/>
      <c r="O39" s="50"/>
      <c r="P39" s="50"/>
      <c r="Q39" s="50"/>
    </row>
    <row r="40" spans="1:17" s="10" customFormat="1">
      <c r="C40" s="224" t="s">
        <v>183</v>
      </c>
      <c r="D40" s="224"/>
      <c r="E40" s="224"/>
      <c r="F40" s="224"/>
      <c r="G40" s="224"/>
      <c r="H40" s="224"/>
      <c r="I40" s="224"/>
      <c r="J40" s="224"/>
      <c r="K40" s="224"/>
      <c r="L40" s="224"/>
      <c r="M40" s="224"/>
      <c r="N40" s="50"/>
      <c r="O40" s="50"/>
      <c r="P40" s="50"/>
      <c r="Q40" s="50"/>
    </row>
    <row r="41" spans="1:17" s="10" customFormat="1">
      <c r="C41" s="224" t="s">
        <v>184</v>
      </c>
      <c r="D41" s="224"/>
      <c r="E41" s="224"/>
      <c r="F41" s="224"/>
      <c r="G41" s="224"/>
      <c r="H41" s="224"/>
      <c r="I41" s="224"/>
      <c r="J41" s="224"/>
      <c r="K41" s="224"/>
      <c r="L41" s="224"/>
      <c r="M41" s="224"/>
      <c r="N41" s="50"/>
      <c r="O41" s="50"/>
      <c r="P41" s="50"/>
      <c r="Q41" s="50"/>
    </row>
    <row r="42" spans="1:17" s="10" customFormat="1">
      <c r="C42" s="224" t="s">
        <v>185</v>
      </c>
      <c r="D42" s="224"/>
      <c r="E42" s="224"/>
      <c r="F42" s="224"/>
      <c r="G42" s="224"/>
      <c r="H42" s="224"/>
      <c r="I42" s="224"/>
      <c r="J42" s="224"/>
      <c r="K42" s="224"/>
      <c r="L42" s="224"/>
      <c r="M42" s="224"/>
      <c r="N42" s="50"/>
      <c r="O42" s="50"/>
      <c r="P42" s="50"/>
      <c r="Q42" s="50"/>
    </row>
    <row r="43" spans="1:17" s="10" customFormat="1">
      <c r="C43" s="224" t="s">
        <v>186</v>
      </c>
      <c r="D43" s="224"/>
      <c r="E43" s="224"/>
      <c r="F43" s="224"/>
      <c r="G43" s="224"/>
      <c r="H43" s="224"/>
      <c r="I43" s="224"/>
      <c r="J43" s="224"/>
      <c r="K43" s="224"/>
      <c r="L43" s="224"/>
      <c r="M43" s="224"/>
      <c r="N43" s="50"/>
      <c r="O43" s="50"/>
      <c r="P43" s="50"/>
      <c r="Q43" s="50"/>
    </row>
    <row r="44" spans="1:17" s="10" customFormat="1">
      <c r="C44" s="224" t="s">
        <v>187</v>
      </c>
      <c r="D44" s="224"/>
      <c r="E44" s="224"/>
      <c r="F44" s="224"/>
      <c r="G44" s="224"/>
      <c r="H44" s="224"/>
      <c r="I44" s="224"/>
      <c r="J44" s="224"/>
      <c r="K44" s="224"/>
      <c r="L44" s="224"/>
      <c r="M44" s="224"/>
      <c r="N44" s="50"/>
      <c r="O44" s="50"/>
      <c r="P44" s="50"/>
      <c r="Q44" s="50"/>
    </row>
    <row r="45" spans="1:17" s="10" customFormat="1">
      <c r="B45" s="4"/>
      <c r="C45" s="224" t="s">
        <v>653</v>
      </c>
      <c r="D45" s="224"/>
      <c r="E45" s="224"/>
      <c r="F45" s="224"/>
      <c r="G45" s="224"/>
      <c r="H45" s="224"/>
      <c r="I45" s="224"/>
      <c r="J45" s="224"/>
      <c r="K45" s="224"/>
      <c r="L45" s="224"/>
      <c r="M45" s="224"/>
      <c r="N45" s="50"/>
      <c r="O45" s="50"/>
      <c r="P45" s="50"/>
      <c r="Q45" s="50"/>
    </row>
    <row r="46" spans="1:17" s="10" customFormat="1">
      <c r="A46" s="214" t="s">
        <v>188</v>
      </c>
      <c r="B46" s="214"/>
      <c r="C46" s="224" t="s">
        <v>189</v>
      </c>
      <c r="D46" s="224"/>
      <c r="E46" s="224"/>
      <c r="F46" s="224"/>
      <c r="G46" s="224"/>
      <c r="H46" s="224"/>
      <c r="I46" s="224"/>
      <c r="J46" s="224"/>
      <c r="K46" s="224"/>
      <c r="L46" s="224"/>
      <c r="M46" s="224"/>
      <c r="N46" s="50"/>
      <c r="O46" s="50"/>
      <c r="P46" s="50"/>
      <c r="Q46" s="50"/>
    </row>
    <row r="47" spans="1:17" s="10" customFormat="1">
      <c r="A47" s="237" t="s">
        <v>159</v>
      </c>
      <c r="B47" s="237"/>
      <c r="C47" s="224" t="s">
        <v>190</v>
      </c>
      <c r="D47" s="224"/>
      <c r="E47" s="224"/>
      <c r="F47" s="224"/>
      <c r="G47" s="224"/>
      <c r="H47" s="224"/>
      <c r="I47" s="224"/>
      <c r="J47" s="224"/>
      <c r="K47" s="224"/>
      <c r="L47" s="224"/>
      <c r="M47" s="224"/>
      <c r="N47" s="50"/>
      <c r="O47" s="50"/>
      <c r="P47" s="50"/>
      <c r="Q47" s="50"/>
    </row>
    <row r="48" spans="1:17" s="10" customFormat="1">
      <c r="A48" s="37"/>
      <c r="B48" s="37"/>
      <c r="C48" s="224" t="s">
        <v>191</v>
      </c>
      <c r="D48" s="224"/>
      <c r="E48" s="224"/>
      <c r="F48" s="224"/>
      <c r="G48" s="224"/>
      <c r="H48" s="224"/>
      <c r="I48" s="224"/>
      <c r="J48" s="224"/>
      <c r="K48" s="224"/>
      <c r="L48" s="224"/>
      <c r="M48" s="224"/>
      <c r="N48" s="50"/>
      <c r="O48" s="50"/>
      <c r="P48" s="50"/>
      <c r="Q48" s="50"/>
    </row>
    <row r="49" spans="1:17" s="10" customFormat="1">
      <c r="A49" s="37"/>
      <c r="B49" s="37"/>
      <c r="C49" s="224" t="s">
        <v>192</v>
      </c>
      <c r="D49" s="224"/>
      <c r="E49" s="224"/>
      <c r="F49" s="224"/>
      <c r="G49" s="224"/>
      <c r="H49" s="224"/>
      <c r="I49" s="224"/>
      <c r="J49" s="224"/>
      <c r="K49" s="224"/>
      <c r="L49" s="224"/>
      <c r="M49" s="224"/>
      <c r="N49" s="50"/>
      <c r="O49" s="50"/>
      <c r="P49" s="50"/>
      <c r="Q49" s="50"/>
    </row>
    <row r="50" spans="1:17" s="10" customFormat="1">
      <c r="A50" s="37"/>
      <c r="B50" s="37"/>
      <c r="C50" s="237" t="s">
        <v>193</v>
      </c>
      <c r="D50" s="237"/>
      <c r="E50" s="237"/>
      <c r="F50" s="237"/>
      <c r="G50" s="237"/>
      <c r="H50" s="237"/>
      <c r="I50" s="237"/>
      <c r="J50" s="237"/>
      <c r="K50" s="237"/>
      <c r="L50" s="237"/>
      <c r="M50" s="237"/>
      <c r="N50" s="50"/>
      <c r="O50" s="50"/>
      <c r="P50" s="50"/>
      <c r="Q50" s="50"/>
    </row>
    <row r="51" spans="1:17" s="10" customFormat="1">
      <c r="A51" s="214" t="s">
        <v>194</v>
      </c>
      <c r="B51" s="214"/>
      <c r="C51" s="224" t="s">
        <v>195</v>
      </c>
      <c r="D51" s="224"/>
      <c r="E51" s="224"/>
      <c r="F51" s="224"/>
      <c r="G51" s="224"/>
      <c r="H51" s="224"/>
      <c r="I51" s="224"/>
      <c r="J51" s="224"/>
      <c r="K51" s="224"/>
      <c r="L51" s="224"/>
      <c r="M51" s="224"/>
      <c r="N51" s="50"/>
      <c r="O51" s="50"/>
      <c r="P51" s="50"/>
      <c r="Q51" s="50"/>
    </row>
    <row r="52" spans="1:17" s="10" customFormat="1">
      <c r="A52" s="237" t="s">
        <v>161</v>
      </c>
      <c r="B52" s="237"/>
      <c r="C52" s="224" t="s">
        <v>196</v>
      </c>
      <c r="D52" s="224"/>
      <c r="E52" s="224"/>
      <c r="F52" s="224"/>
      <c r="G52" s="224"/>
      <c r="H52" s="224"/>
      <c r="I52" s="224"/>
      <c r="J52" s="224"/>
      <c r="K52" s="224"/>
      <c r="L52" s="224"/>
      <c r="M52" s="224"/>
      <c r="N52" s="50"/>
      <c r="O52" s="50"/>
      <c r="P52" s="50"/>
      <c r="Q52" s="50"/>
    </row>
    <row r="53" spans="1:17" s="10" customFormat="1">
      <c r="A53" s="37"/>
      <c r="B53" s="37"/>
      <c r="C53" s="224" t="s">
        <v>197</v>
      </c>
      <c r="D53" s="224"/>
      <c r="E53" s="224"/>
      <c r="F53" s="224"/>
      <c r="G53" s="224"/>
      <c r="H53" s="224"/>
      <c r="I53" s="224"/>
      <c r="J53" s="224"/>
      <c r="K53" s="224"/>
      <c r="L53" s="224"/>
      <c r="M53" s="224"/>
      <c r="N53" s="50"/>
      <c r="O53" s="50"/>
      <c r="P53" s="50"/>
      <c r="Q53" s="50"/>
    </row>
    <row r="54" spans="1:17" s="10" customFormat="1">
      <c r="C54" s="224" t="s">
        <v>198</v>
      </c>
      <c r="D54" s="224"/>
      <c r="E54" s="224"/>
      <c r="F54" s="224"/>
      <c r="G54" s="224"/>
      <c r="H54" s="224"/>
      <c r="I54" s="224"/>
      <c r="J54" s="224"/>
      <c r="K54" s="224"/>
      <c r="L54" s="224"/>
      <c r="M54" s="224"/>
      <c r="N54" s="50"/>
      <c r="O54" s="50"/>
      <c r="P54" s="50"/>
      <c r="Q54" s="50"/>
    </row>
    <row r="55" spans="1:17" s="10" customFormat="1">
      <c r="C55" s="224" t="s">
        <v>199</v>
      </c>
      <c r="D55" s="224"/>
      <c r="E55" s="224"/>
      <c r="F55" s="224"/>
      <c r="G55" s="224"/>
      <c r="H55" s="224"/>
      <c r="I55" s="224"/>
      <c r="J55" s="224"/>
      <c r="K55" s="224"/>
      <c r="L55" s="224"/>
      <c r="M55" s="224"/>
      <c r="N55" s="50"/>
      <c r="O55" s="50"/>
      <c r="P55" s="50"/>
      <c r="Q55" s="50"/>
    </row>
    <row r="56" spans="1:17" s="10" customFormat="1">
      <c r="C56" s="224" t="s">
        <v>200</v>
      </c>
      <c r="D56" s="224"/>
      <c r="E56" s="224"/>
      <c r="F56" s="224"/>
      <c r="G56" s="224"/>
      <c r="H56" s="224"/>
      <c r="I56" s="224"/>
      <c r="J56" s="224"/>
      <c r="K56" s="224"/>
      <c r="L56" s="224"/>
      <c r="M56" s="224"/>
      <c r="N56" s="50"/>
      <c r="O56" s="50"/>
      <c r="P56" s="50"/>
      <c r="Q56" s="50"/>
    </row>
    <row r="57" spans="1:17" s="10" customFormat="1">
      <c r="C57" s="224" t="s">
        <v>201</v>
      </c>
      <c r="D57" s="224"/>
      <c r="E57" s="224"/>
      <c r="F57" s="224"/>
      <c r="G57" s="224"/>
      <c r="H57" s="224"/>
      <c r="I57" s="224"/>
      <c r="J57" s="224"/>
      <c r="K57" s="224"/>
      <c r="L57" s="224"/>
      <c r="M57" s="224"/>
      <c r="N57" s="50"/>
      <c r="O57" s="50"/>
      <c r="P57" s="50"/>
      <c r="Q57" s="50"/>
    </row>
    <row r="58" spans="1:17" s="10" customFormat="1">
      <c r="A58" s="214" t="s">
        <v>202</v>
      </c>
      <c r="B58" s="214"/>
      <c r="C58" s="224" t="s">
        <v>203</v>
      </c>
      <c r="D58" s="224"/>
      <c r="E58" s="224"/>
      <c r="F58" s="224"/>
      <c r="G58" s="224"/>
      <c r="H58" s="224"/>
      <c r="I58" s="224"/>
      <c r="J58" s="224"/>
      <c r="K58" s="224"/>
      <c r="L58" s="224"/>
      <c r="M58" s="224"/>
      <c r="N58" s="50"/>
      <c r="O58" s="50"/>
      <c r="P58" s="50"/>
      <c r="Q58" s="50"/>
    </row>
    <row r="59" spans="1:17" s="10" customFormat="1">
      <c r="A59" s="237" t="s">
        <v>204</v>
      </c>
      <c r="B59" s="237"/>
      <c r="C59" s="224" t="s">
        <v>205</v>
      </c>
      <c r="D59" s="224"/>
      <c r="E59" s="224"/>
      <c r="F59" s="224"/>
      <c r="G59" s="224"/>
      <c r="H59" s="224"/>
      <c r="I59" s="224"/>
      <c r="J59" s="224"/>
      <c r="K59" s="224"/>
      <c r="L59" s="224"/>
      <c r="M59" s="224"/>
      <c r="N59" s="50"/>
      <c r="O59" s="50"/>
      <c r="P59" s="50"/>
      <c r="Q59" s="50"/>
    </row>
    <row r="60" spans="1:17" s="10" customFormat="1">
      <c r="A60" s="63"/>
      <c r="B60" s="63"/>
      <c r="C60" s="239" t="s">
        <v>206</v>
      </c>
      <c r="D60" s="239"/>
      <c r="E60" s="239"/>
      <c r="F60" s="239"/>
      <c r="G60" s="239"/>
      <c r="H60" s="239"/>
      <c r="I60" s="239"/>
      <c r="J60" s="239"/>
      <c r="K60" s="239"/>
      <c r="L60" s="239"/>
      <c r="M60" s="239"/>
      <c r="N60" s="50"/>
      <c r="O60" s="50"/>
      <c r="P60" s="50"/>
      <c r="Q60" s="50"/>
    </row>
    <row r="61" spans="1:17" s="10" customFormat="1" ht="23.25" customHeight="1">
      <c r="A61" s="240" t="s">
        <v>207</v>
      </c>
      <c r="B61" s="240"/>
      <c r="C61" s="240"/>
      <c r="D61" s="240"/>
      <c r="E61" s="240"/>
      <c r="F61" s="240"/>
      <c r="G61" s="240"/>
      <c r="H61" s="240"/>
      <c r="I61" s="240"/>
      <c r="J61" s="240"/>
      <c r="K61" s="240"/>
      <c r="L61" s="240"/>
      <c r="M61" s="240"/>
      <c r="N61" s="50"/>
      <c r="O61" s="50"/>
      <c r="P61" s="50"/>
      <c r="Q61" s="50"/>
    </row>
    <row r="62" spans="1:17" s="10" customFormat="1" ht="14.25" customHeight="1">
      <c r="A62" s="37"/>
      <c r="B62" s="237" t="s">
        <v>208</v>
      </c>
      <c r="C62" s="237"/>
      <c r="D62" s="237"/>
      <c r="E62" s="237"/>
      <c r="F62" s="237"/>
      <c r="G62" s="237"/>
      <c r="H62" s="237"/>
      <c r="I62" s="237"/>
      <c r="J62" s="237"/>
      <c r="K62" s="237"/>
      <c r="L62" s="237"/>
      <c r="M62" s="237"/>
      <c r="N62" s="50"/>
      <c r="O62" s="50"/>
      <c r="P62" s="50"/>
      <c r="Q62" s="50"/>
    </row>
    <row r="63" spans="1:17" s="10" customFormat="1">
      <c r="C63" s="224" t="s">
        <v>209</v>
      </c>
      <c r="D63" s="224"/>
      <c r="E63" s="224"/>
      <c r="F63" s="224"/>
      <c r="G63" s="224"/>
      <c r="H63" s="224"/>
      <c r="I63" s="224"/>
      <c r="J63" s="224"/>
      <c r="K63" s="224"/>
      <c r="L63" s="224"/>
      <c r="M63" s="224"/>
      <c r="N63" s="50"/>
      <c r="O63" s="50"/>
      <c r="P63" s="50"/>
      <c r="Q63" s="50"/>
    </row>
    <row r="64" spans="1:17" s="10" customFormat="1">
      <c r="C64" s="224" t="s">
        <v>210</v>
      </c>
      <c r="D64" s="224"/>
      <c r="E64" s="224"/>
      <c r="F64" s="224"/>
      <c r="G64" s="224"/>
      <c r="H64" s="224"/>
      <c r="I64" s="224"/>
      <c r="J64" s="224"/>
      <c r="K64" s="224"/>
      <c r="L64" s="224"/>
      <c r="M64" s="224"/>
      <c r="N64" s="50"/>
      <c r="O64" s="50"/>
      <c r="P64" s="50"/>
      <c r="Q64" s="50"/>
    </row>
    <row r="65" spans="2:17" s="10" customFormat="1" ht="31.5" customHeight="1">
      <c r="C65" s="230" t="s">
        <v>211</v>
      </c>
      <c r="D65" s="230"/>
      <c r="E65" s="230"/>
      <c r="F65" s="230"/>
      <c r="G65" s="230"/>
      <c r="H65" s="230"/>
      <c r="I65" s="230"/>
      <c r="J65" s="230"/>
      <c r="K65" s="230"/>
      <c r="L65" s="230"/>
      <c r="M65" s="230"/>
      <c r="N65" s="50"/>
      <c r="O65" s="50"/>
      <c r="P65" s="50"/>
      <c r="Q65" s="50"/>
    </row>
    <row r="66" spans="2:17" s="10" customFormat="1">
      <c r="C66" s="224" t="s">
        <v>212</v>
      </c>
      <c r="D66" s="224"/>
      <c r="E66" s="224"/>
      <c r="F66" s="224"/>
      <c r="G66" s="224"/>
      <c r="H66" s="224"/>
      <c r="I66" s="224"/>
      <c r="J66" s="224"/>
      <c r="K66" s="224"/>
      <c r="L66" s="224"/>
      <c r="M66" s="224"/>
      <c r="N66" s="50"/>
      <c r="O66" s="50"/>
      <c r="P66" s="50"/>
      <c r="Q66" s="50"/>
    </row>
    <row r="67" spans="2:17" s="10" customFormat="1">
      <c r="C67" s="224" t="s">
        <v>213</v>
      </c>
      <c r="D67" s="224"/>
      <c r="E67" s="224"/>
      <c r="F67" s="224"/>
      <c r="G67" s="224"/>
      <c r="H67" s="224"/>
      <c r="I67" s="224"/>
      <c r="J67" s="224"/>
      <c r="K67" s="224"/>
      <c r="L67" s="224"/>
      <c r="M67" s="224"/>
      <c r="N67" s="50"/>
      <c r="O67" s="50"/>
      <c r="P67" s="50"/>
      <c r="Q67" s="50"/>
    </row>
    <row r="68" spans="2:17" s="10" customFormat="1">
      <c r="C68" s="224" t="s">
        <v>214</v>
      </c>
      <c r="D68" s="224"/>
      <c r="E68" s="224"/>
      <c r="F68" s="224"/>
      <c r="G68" s="224"/>
      <c r="H68" s="224"/>
      <c r="I68" s="224"/>
      <c r="J68" s="224"/>
      <c r="K68" s="224"/>
      <c r="L68" s="224"/>
      <c r="M68" s="224"/>
      <c r="N68" s="50"/>
      <c r="O68" s="50"/>
      <c r="P68" s="50"/>
      <c r="Q68" s="50"/>
    </row>
    <row r="69" spans="2:17" s="10" customFormat="1">
      <c r="C69" s="224" t="s">
        <v>215</v>
      </c>
      <c r="D69" s="224"/>
      <c r="E69" s="224"/>
      <c r="F69" s="224"/>
      <c r="G69" s="224"/>
      <c r="H69" s="224"/>
      <c r="I69" s="224"/>
      <c r="J69" s="224"/>
      <c r="K69" s="224"/>
      <c r="L69" s="224"/>
      <c r="M69" s="224"/>
      <c r="N69" s="50"/>
      <c r="O69" s="50"/>
      <c r="P69" s="50"/>
      <c r="Q69" s="50"/>
    </row>
    <row r="70" spans="2:17" s="10" customFormat="1" ht="14.25" customHeight="1">
      <c r="B70" s="237" t="s">
        <v>216</v>
      </c>
      <c r="C70" s="237"/>
      <c r="D70" s="237"/>
      <c r="E70" s="237"/>
      <c r="F70" s="237"/>
      <c r="G70" s="237"/>
      <c r="H70" s="237"/>
      <c r="I70" s="237"/>
      <c r="J70" s="237"/>
      <c r="K70" s="237"/>
      <c r="L70" s="237"/>
      <c r="M70" s="237"/>
      <c r="N70" s="50"/>
      <c r="O70" s="50"/>
      <c r="P70" s="50"/>
      <c r="Q70" s="50"/>
    </row>
    <row r="71" spans="2:17" s="10" customFormat="1" ht="26.25" customHeight="1">
      <c r="C71" s="238" t="s">
        <v>217</v>
      </c>
      <c r="D71" s="238"/>
      <c r="E71" s="238"/>
      <c r="F71" s="238"/>
      <c r="G71" s="238"/>
      <c r="H71" s="238"/>
      <c r="I71" s="238"/>
      <c r="J71" s="238"/>
      <c r="K71" s="238"/>
      <c r="L71" s="238"/>
      <c r="M71" s="238"/>
      <c r="N71" s="50"/>
      <c r="O71" s="50"/>
      <c r="P71" s="50"/>
      <c r="Q71" s="50"/>
    </row>
    <row r="72" spans="2:17" s="10" customFormat="1" ht="25.5" customHeight="1">
      <c r="C72" s="238" t="s">
        <v>218</v>
      </c>
      <c r="D72" s="238"/>
      <c r="E72" s="238"/>
      <c r="F72" s="238"/>
      <c r="G72" s="238"/>
      <c r="H72" s="238"/>
      <c r="I72" s="238"/>
      <c r="J72" s="238"/>
      <c r="K72" s="238"/>
      <c r="L72" s="238"/>
      <c r="M72" s="238"/>
      <c r="N72" s="50"/>
      <c r="O72" s="50"/>
      <c r="P72" s="50"/>
      <c r="Q72" s="50"/>
    </row>
    <row r="73" spans="2:17" s="10" customFormat="1">
      <c r="C73" s="224" t="s">
        <v>219</v>
      </c>
      <c r="D73" s="224"/>
      <c r="E73" s="224"/>
      <c r="F73" s="224"/>
      <c r="G73" s="224"/>
      <c r="H73" s="224"/>
      <c r="I73" s="224"/>
      <c r="J73" s="224"/>
      <c r="K73" s="224"/>
      <c r="L73" s="224"/>
      <c r="M73" s="224"/>
      <c r="N73" s="50"/>
      <c r="O73" s="50"/>
      <c r="P73" s="50"/>
      <c r="Q73" s="50"/>
    </row>
    <row r="74" spans="2:17" s="10" customFormat="1" ht="27" customHeight="1">
      <c r="C74" s="238" t="s">
        <v>220</v>
      </c>
      <c r="D74" s="238"/>
      <c r="E74" s="238"/>
      <c r="F74" s="238"/>
      <c r="G74" s="238"/>
      <c r="H74" s="238"/>
      <c r="I74" s="238"/>
      <c r="J74" s="238"/>
      <c r="K74" s="238"/>
      <c r="L74" s="238"/>
      <c r="M74" s="238"/>
      <c r="N74" s="50"/>
      <c r="O74" s="50"/>
      <c r="P74" s="50"/>
      <c r="Q74" s="50"/>
    </row>
    <row r="75" spans="2:17" s="10" customFormat="1">
      <c r="C75" s="224" t="s">
        <v>221</v>
      </c>
      <c r="D75" s="224"/>
      <c r="E75" s="224"/>
      <c r="F75" s="224"/>
      <c r="G75" s="224"/>
      <c r="H75" s="224"/>
      <c r="I75" s="224"/>
      <c r="J75" s="224"/>
      <c r="K75" s="224"/>
      <c r="L75" s="224"/>
      <c r="M75" s="224"/>
      <c r="N75" s="50"/>
      <c r="O75" s="50"/>
      <c r="P75" s="50"/>
      <c r="Q75" s="50"/>
    </row>
    <row r="76" spans="2:17" s="10" customFormat="1">
      <c r="C76" s="224" t="s">
        <v>222</v>
      </c>
      <c r="D76" s="224"/>
      <c r="E76" s="224"/>
      <c r="F76" s="224"/>
      <c r="G76" s="224"/>
      <c r="H76" s="224"/>
      <c r="I76" s="224"/>
      <c r="J76" s="224"/>
      <c r="K76" s="224"/>
      <c r="L76" s="224"/>
      <c r="M76" s="224"/>
      <c r="N76" s="50"/>
      <c r="O76" s="50"/>
      <c r="P76" s="50"/>
      <c r="Q76" s="50"/>
    </row>
    <row r="77" spans="2:17" s="10" customFormat="1">
      <c r="C77" s="224" t="s">
        <v>215</v>
      </c>
      <c r="D77" s="224"/>
      <c r="E77" s="224"/>
      <c r="F77" s="224"/>
      <c r="G77" s="224"/>
      <c r="H77" s="224"/>
      <c r="I77" s="224"/>
      <c r="J77" s="224"/>
      <c r="K77" s="224"/>
      <c r="L77" s="224"/>
      <c r="M77" s="224"/>
      <c r="N77" s="50"/>
      <c r="O77" s="50"/>
      <c r="P77" s="50"/>
      <c r="Q77" s="50"/>
    </row>
    <row r="78" spans="2:17" s="10" customFormat="1"/>
    <row r="79" spans="2:17" s="10" customFormat="1">
      <c r="C79" s="3"/>
      <c r="D79" s="4"/>
      <c r="E79" s="4"/>
      <c r="F79" s="4"/>
      <c r="G79" s="4"/>
      <c r="H79" s="4"/>
      <c r="I79" s="4"/>
      <c r="J79" s="4"/>
      <c r="K79" s="4"/>
      <c r="L79" s="4"/>
      <c r="M79" s="4"/>
    </row>
    <row r="80" spans="2:17" s="10" customFormat="1">
      <c r="C80" s="3"/>
      <c r="D80" s="4"/>
      <c r="E80" s="4"/>
      <c r="F80" s="4"/>
      <c r="G80" s="4"/>
      <c r="H80" s="4"/>
      <c r="I80" s="4"/>
      <c r="J80" s="4"/>
      <c r="K80" s="4"/>
      <c r="L80" s="4"/>
      <c r="M80" s="4"/>
    </row>
    <row r="81" spans="3:13" s="10" customFormat="1">
      <c r="D81" s="51"/>
      <c r="E81" s="51"/>
      <c r="F81" s="51"/>
      <c r="G81" s="51"/>
      <c r="H81" s="51"/>
      <c r="I81" s="51"/>
      <c r="J81" s="51"/>
      <c r="K81" s="51"/>
      <c r="L81" s="51"/>
      <c r="M81" s="51"/>
    </row>
    <row r="82" spans="3:13" s="10" customFormat="1">
      <c r="C82" s="53"/>
      <c r="D82" s="51"/>
      <c r="E82" s="51"/>
      <c r="F82" s="51"/>
      <c r="G82" s="51"/>
      <c r="H82" s="51"/>
      <c r="I82" s="51"/>
      <c r="J82" s="51"/>
      <c r="K82" s="51"/>
      <c r="L82" s="51"/>
      <c r="M82" s="51"/>
    </row>
    <row r="83" spans="3:13" s="10" customFormat="1">
      <c r="C83" s="54"/>
      <c r="D83" s="3"/>
      <c r="E83" s="3"/>
      <c r="F83" s="51"/>
      <c r="G83" s="51"/>
      <c r="H83" s="51"/>
      <c r="I83" s="51"/>
      <c r="J83" s="51"/>
      <c r="K83" s="51"/>
      <c r="L83" s="51"/>
      <c r="M83" s="51"/>
    </row>
    <row r="84" spans="3:13" s="10" customFormat="1">
      <c r="C84" s="54"/>
      <c r="D84" s="3"/>
      <c r="E84" s="3"/>
      <c r="F84" s="3"/>
      <c r="G84" s="3"/>
      <c r="H84" s="3"/>
      <c r="I84" s="3"/>
      <c r="J84" s="3"/>
      <c r="K84" s="3"/>
      <c r="L84" s="3"/>
      <c r="M84" s="3"/>
    </row>
    <row r="85" spans="3:13">
      <c r="C85" s="60"/>
    </row>
    <row r="86" spans="3:13">
      <c r="C86" s="60"/>
      <c r="D86" s="7"/>
      <c r="E86" s="7"/>
    </row>
    <row r="87" spans="3:13">
      <c r="C87" s="60"/>
    </row>
    <row r="88" spans="3:13">
      <c r="C88" s="60"/>
    </row>
  </sheetData>
  <mergeCells count="71">
    <mergeCell ref="A2:M2"/>
    <mergeCell ref="A21:M21"/>
    <mergeCell ref="A1:J1"/>
    <mergeCell ref="K1:L1"/>
    <mergeCell ref="A20:H20"/>
    <mergeCell ref="A22:B22"/>
    <mergeCell ref="C22:M22"/>
    <mergeCell ref="A23:B23"/>
    <mergeCell ref="C23:M23"/>
    <mergeCell ref="C24:M24"/>
    <mergeCell ref="C36:M36"/>
    <mergeCell ref="C25:M25"/>
    <mergeCell ref="C26:M26"/>
    <mergeCell ref="C27:M27"/>
    <mergeCell ref="C28:M28"/>
    <mergeCell ref="C29:M29"/>
    <mergeCell ref="C30:M30"/>
    <mergeCell ref="C31:M31"/>
    <mergeCell ref="C32:M32"/>
    <mergeCell ref="C33:M33"/>
    <mergeCell ref="C34:M34"/>
    <mergeCell ref="C35:M35"/>
    <mergeCell ref="A37:B37"/>
    <mergeCell ref="A38:B38"/>
    <mergeCell ref="C45:M45"/>
    <mergeCell ref="C43:M43"/>
    <mergeCell ref="C41:M41"/>
    <mergeCell ref="C39:M39"/>
    <mergeCell ref="C37:M37"/>
    <mergeCell ref="C44:M44"/>
    <mergeCell ref="C42:M42"/>
    <mergeCell ref="C40:M40"/>
    <mergeCell ref="C38:M38"/>
    <mergeCell ref="A46:B46"/>
    <mergeCell ref="A47:B47"/>
    <mergeCell ref="A51:B51"/>
    <mergeCell ref="A52:B52"/>
    <mergeCell ref="C50:M50"/>
    <mergeCell ref="C48:M48"/>
    <mergeCell ref="C46:M46"/>
    <mergeCell ref="C49:M49"/>
    <mergeCell ref="C47:M47"/>
    <mergeCell ref="C51:M51"/>
    <mergeCell ref="C52:M52"/>
    <mergeCell ref="A58:B58"/>
    <mergeCell ref="A59:B59"/>
    <mergeCell ref="C57:M57"/>
    <mergeCell ref="C55:M55"/>
    <mergeCell ref="C53:M53"/>
    <mergeCell ref="C58:M58"/>
    <mergeCell ref="C59:M59"/>
    <mergeCell ref="C60:M60"/>
    <mergeCell ref="A61:M61"/>
    <mergeCell ref="C65:M65"/>
    <mergeCell ref="C56:M56"/>
    <mergeCell ref="C54:M54"/>
    <mergeCell ref="C77:M77"/>
    <mergeCell ref="C75:M75"/>
    <mergeCell ref="C73:M73"/>
    <mergeCell ref="C76:M76"/>
    <mergeCell ref="B62:M62"/>
    <mergeCell ref="B70:M70"/>
    <mergeCell ref="C68:M68"/>
    <mergeCell ref="C66:M66"/>
    <mergeCell ref="C64:M64"/>
    <mergeCell ref="C71:M71"/>
    <mergeCell ref="C72:M72"/>
    <mergeCell ref="C74:M74"/>
    <mergeCell ref="C63:M63"/>
    <mergeCell ref="C69:M69"/>
    <mergeCell ref="C67:M67"/>
  </mergeCells>
  <pageMargins left="0.38740157480314957" right="0.41181102362204725" top="0.42708333333333331" bottom="0.20833333333333334" header="0.48070866141732277" footer="0.35708661417322834"/>
  <pageSetup paperSize="9" fitToWidth="0" fitToHeight="0" pageOrder="overThenDown" orientation="landscape" r:id="rId1"/>
  <headerFooter alignWithMargins="0"/>
  <rowBreaks count="1" manualBreakCount="1">
    <brk id="4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1"/>
  <sheetViews>
    <sheetView zoomScaleNormal="100" workbookViewId="0">
      <selection sqref="A1:J1"/>
    </sheetView>
  </sheetViews>
  <sheetFormatPr defaultRowHeight="12.75"/>
  <cols>
    <col min="1" max="1" width="3.625" style="68" customWidth="1"/>
    <col min="2" max="2" width="38.75" style="68" customWidth="1"/>
    <col min="3" max="3" width="14.125" style="68" customWidth="1"/>
    <col min="4" max="4" width="8.125" style="68" customWidth="1"/>
    <col min="5" max="5" width="10.625" style="68" customWidth="1"/>
    <col min="6" max="6" width="6.5" style="68" customWidth="1"/>
    <col min="7" max="7" width="5.75" style="68" customWidth="1"/>
    <col min="8" max="8" width="5.625" style="68" customWidth="1"/>
    <col min="9" max="9" width="9.25" style="68" customWidth="1"/>
    <col min="10" max="10" width="3.25" style="68" customWidth="1"/>
    <col min="11" max="11" width="7.875" style="68" customWidth="1"/>
    <col min="12" max="12" width="6" style="68" customWidth="1"/>
    <col min="13" max="13" width="8.75" style="68" customWidth="1"/>
    <col min="14" max="257" width="8.25" style="68" customWidth="1"/>
    <col min="258" max="16384" width="9" style="68"/>
  </cols>
  <sheetData>
    <row r="1" spans="1:14" ht="20.25" customHeight="1">
      <c r="A1" s="216" t="s">
        <v>0</v>
      </c>
      <c r="B1" s="216"/>
      <c r="C1" s="216"/>
      <c r="D1" s="216"/>
      <c r="E1" s="216"/>
      <c r="F1" s="216"/>
      <c r="G1" s="216"/>
      <c r="H1" s="216"/>
      <c r="I1" s="216"/>
      <c r="J1" s="216"/>
      <c r="K1" s="215" t="s">
        <v>632</v>
      </c>
      <c r="L1" s="215"/>
      <c r="M1" s="68" t="s">
        <v>1</v>
      </c>
    </row>
    <row r="2" spans="1:14" ht="17.25" customHeight="1">
      <c r="A2" s="236" t="s">
        <v>657</v>
      </c>
      <c r="B2" s="236"/>
      <c r="C2" s="236"/>
      <c r="D2" s="236"/>
      <c r="E2" s="236"/>
      <c r="F2" s="236"/>
      <c r="G2" s="236"/>
      <c r="H2" s="236"/>
      <c r="I2" s="236"/>
      <c r="J2" s="236"/>
      <c r="K2" s="236"/>
      <c r="L2" s="236"/>
      <c r="M2" s="236"/>
    </row>
    <row r="3" spans="1:14" ht="25.5">
      <c r="A3" s="65" t="s">
        <v>49</v>
      </c>
      <c r="B3" s="66" t="s">
        <v>3</v>
      </c>
      <c r="C3" s="66" t="s">
        <v>4</v>
      </c>
      <c r="D3" s="66" t="s">
        <v>5</v>
      </c>
      <c r="E3" s="66" t="s">
        <v>223</v>
      </c>
      <c r="F3" s="66" t="s">
        <v>7</v>
      </c>
      <c r="G3" s="66" t="s">
        <v>8</v>
      </c>
      <c r="H3" s="66" t="s">
        <v>9</v>
      </c>
      <c r="I3" s="66" t="s">
        <v>10</v>
      </c>
      <c r="J3" s="66" t="s">
        <v>631</v>
      </c>
      <c r="K3" s="66" t="s">
        <v>11</v>
      </c>
      <c r="L3" s="66" t="s">
        <v>12</v>
      </c>
      <c r="M3" s="66" t="s">
        <v>13</v>
      </c>
      <c r="N3" s="67"/>
    </row>
    <row r="4" spans="1:14" ht="38.25">
      <c r="A4" s="69" t="s">
        <v>14</v>
      </c>
      <c r="B4" s="76" t="s">
        <v>224</v>
      </c>
      <c r="D4" s="64" t="s">
        <v>611</v>
      </c>
      <c r="E4" s="68" t="s">
        <v>225</v>
      </c>
      <c r="F4" s="74">
        <v>200</v>
      </c>
      <c r="G4" s="74" t="s">
        <v>135</v>
      </c>
      <c r="H4" s="49"/>
      <c r="I4" s="73">
        <f t="shared" ref="I4:I32" si="0">F4*H4</f>
        <v>0</v>
      </c>
      <c r="J4" s="78"/>
      <c r="K4" s="73">
        <f t="shared" ref="K4" si="1">I4*J4</f>
        <v>0</v>
      </c>
      <c r="L4" s="73">
        <f t="shared" ref="L4" si="2">M4/F4</f>
        <v>0</v>
      </c>
      <c r="M4" s="73">
        <f t="shared" ref="M4" si="3">I4+K4</f>
        <v>0</v>
      </c>
    </row>
    <row r="5" spans="1:14" ht="38.25">
      <c r="A5" s="69" t="s">
        <v>19</v>
      </c>
      <c r="B5" s="76" t="s">
        <v>224</v>
      </c>
      <c r="C5" s="64"/>
      <c r="D5" s="64" t="s">
        <v>611</v>
      </c>
      <c r="E5" s="64" t="s">
        <v>226</v>
      </c>
      <c r="F5" s="70">
        <v>3600</v>
      </c>
      <c r="G5" s="74" t="s">
        <v>135</v>
      </c>
      <c r="H5" s="73"/>
      <c r="I5" s="73">
        <f t="shared" si="0"/>
        <v>0</v>
      </c>
      <c r="J5" s="72"/>
      <c r="K5" s="73">
        <f t="shared" ref="K5:K32" si="4">I5*J5</f>
        <v>0</v>
      </c>
      <c r="L5" s="73">
        <f t="shared" ref="L5:L32" si="5">M5/F5</f>
        <v>0</v>
      </c>
      <c r="M5" s="73">
        <f t="shared" ref="M5:M32" si="6">I5+K5</f>
        <v>0</v>
      </c>
      <c r="N5" s="67"/>
    </row>
    <row r="6" spans="1:14" ht="38.25">
      <c r="A6" s="69" t="s">
        <v>21</v>
      </c>
      <c r="B6" s="76" t="s">
        <v>224</v>
      </c>
      <c r="C6" s="64"/>
      <c r="D6" s="64" t="s">
        <v>611</v>
      </c>
      <c r="E6" s="64" t="s">
        <v>227</v>
      </c>
      <c r="F6" s="70">
        <v>1500</v>
      </c>
      <c r="G6" s="74" t="s">
        <v>135</v>
      </c>
      <c r="H6" s="73"/>
      <c r="I6" s="73">
        <f t="shared" si="0"/>
        <v>0</v>
      </c>
      <c r="J6" s="72"/>
      <c r="K6" s="73">
        <f t="shared" si="4"/>
        <v>0</v>
      </c>
      <c r="L6" s="73">
        <f t="shared" si="5"/>
        <v>0</v>
      </c>
      <c r="M6" s="73">
        <f t="shared" si="6"/>
        <v>0</v>
      </c>
      <c r="N6" s="67"/>
    </row>
    <row r="7" spans="1:14" ht="38.25">
      <c r="A7" s="69" t="s">
        <v>38</v>
      </c>
      <c r="B7" s="76" t="s">
        <v>224</v>
      </c>
      <c r="C7" s="64"/>
      <c r="D7" s="64" t="s">
        <v>611</v>
      </c>
      <c r="E7" s="64" t="s">
        <v>228</v>
      </c>
      <c r="F7" s="70">
        <v>1000</v>
      </c>
      <c r="G7" s="74" t="s">
        <v>135</v>
      </c>
      <c r="H7" s="73"/>
      <c r="I7" s="73">
        <f t="shared" si="0"/>
        <v>0</v>
      </c>
      <c r="J7" s="72"/>
      <c r="K7" s="73">
        <f t="shared" si="4"/>
        <v>0</v>
      </c>
      <c r="L7" s="73">
        <f t="shared" si="5"/>
        <v>0</v>
      </c>
      <c r="M7" s="73">
        <f t="shared" si="6"/>
        <v>0</v>
      </c>
      <c r="N7" s="67"/>
    </row>
    <row r="8" spans="1:14" ht="38.25">
      <c r="A8" s="69" t="s">
        <v>40</v>
      </c>
      <c r="B8" s="76" t="s">
        <v>224</v>
      </c>
      <c r="C8" s="64"/>
      <c r="D8" s="64" t="s">
        <v>611</v>
      </c>
      <c r="E8" s="64" t="s">
        <v>229</v>
      </c>
      <c r="F8" s="70">
        <v>200</v>
      </c>
      <c r="G8" s="74" t="s">
        <v>135</v>
      </c>
      <c r="H8" s="73"/>
      <c r="I8" s="73">
        <f t="shared" si="0"/>
        <v>0</v>
      </c>
      <c r="J8" s="72"/>
      <c r="K8" s="73">
        <f t="shared" si="4"/>
        <v>0</v>
      </c>
      <c r="L8" s="73">
        <f t="shared" si="5"/>
        <v>0</v>
      </c>
      <c r="M8" s="73">
        <f t="shared" si="6"/>
        <v>0</v>
      </c>
      <c r="N8" s="67"/>
    </row>
    <row r="9" spans="1:14" ht="38.25">
      <c r="A9" s="69" t="s">
        <v>41</v>
      </c>
      <c r="B9" s="88" t="s">
        <v>230</v>
      </c>
      <c r="C9" s="82"/>
      <c r="D9" s="64" t="s">
        <v>658</v>
      </c>
      <c r="E9" s="64" t="s">
        <v>231</v>
      </c>
      <c r="F9" s="70">
        <v>40000</v>
      </c>
      <c r="G9" s="74" t="s">
        <v>135</v>
      </c>
      <c r="H9" s="73"/>
      <c r="I9" s="73">
        <f t="shared" si="0"/>
        <v>0</v>
      </c>
      <c r="J9" s="72"/>
      <c r="K9" s="73">
        <f t="shared" si="4"/>
        <v>0</v>
      </c>
      <c r="L9" s="73">
        <f t="shared" si="5"/>
        <v>0</v>
      </c>
      <c r="M9" s="73">
        <f t="shared" si="6"/>
        <v>0</v>
      </c>
      <c r="N9" s="67"/>
    </row>
    <row r="10" spans="1:14" ht="38.25">
      <c r="A10" s="69" t="s">
        <v>44</v>
      </c>
      <c r="B10" s="76" t="s">
        <v>232</v>
      </c>
      <c r="C10" s="64"/>
      <c r="D10" s="64" t="s">
        <v>611</v>
      </c>
      <c r="E10" s="64" t="s">
        <v>233</v>
      </c>
      <c r="F10" s="70">
        <v>350</v>
      </c>
      <c r="G10" s="74" t="s">
        <v>135</v>
      </c>
      <c r="H10" s="73"/>
      <c r="I10" s="73">
        <f t="shared" si="0"/>
        <v>0</v>
      </c>
      <c r="J10" s="72"/>
      <c r="K10" s="73">
        <f t="shared" si="4"/>
        <v>0</v>
      </c>
      <c r="L10" s="73">
        <f t="shared" si="5"/>
        <v>0</v>
      </c>
      <c r="M10" s="73">
        <f t="shared" si="6"/>
        <v>0</v>
      </c>
      <c r="N10" s="67"/>
    </row>
    <row r="11" spans="1:14" ht="25.5">
      <c r="A11" s="69" t="s">
        <v>65</v>
      </c>
      <c r="B11" s="76" t="s">
        <v>234</v>
      </c>
      <c r="C11" s="64"/>
      <c r="D11" s="64" t="s">
        <v>235</v>
      </c>
      <c r="E11" s="74" t="s">
        <v>236</v>
      </c>
      <c r="F11" s="74">
        <v>40</v>
      </c>
      <c r="G11" s="74" t="s">
        <v>135</v>
      </c>
      <c r="H11" s="73"/>
      <c r="I11" s="73">
        <f t="shared" si="0"/>
        <v>0</v>
      </c>
      <c r="J11" s="72"/>
      <c r="K11" s="73">
        <f t="shared" si="4"/>
        <v>0</v>
      </c>
      <c r="L11" s="73">
        <f t="shared" si="5"/>
        <v>0</v>
      </c>
      <c r="M11" s="73">
        <f t="shared" si="6"/>
        <v>0</v>
      </c>
      <c r="N11" s="67"/>
    </row>
    <row r="12" spans="1:14" ht="25.5">
      <c r="A12" s="69" t="s">
        <v>69</v>
      </c>
      <c r="B12" s="76" t="s">
        <v>234</v>
      </c>
      <c r="C12" s="64"/>
      <c r="D12" s="64" t="s">
        <v>235</v>
      </c>
      <c r="E12" s="64" t="s">
        <v>237</v>
      </c>
      <c r="F12" s="70">
        <v>80</v>
      </c>
      <c r="G12" s="74" t="s">
        <v>135</v>
      </c>
      <c r="H12" s="73"/>
      <c r="I12" s="73">
        <f t="shared" si="0"/>
        <v>0</v>
      </c>
      <c r="J12" s="72"/>
      <c r="K12" s="73">
        <f t="shared" si="4"/>
        <v>0</v>
      </c>
      <c r="L12" s="73">
        <f t="shared" si="5"/>
        <v>0</v>
      </c>
      <c r="M12" s="73">
        <f t="shared" si="6"/>
        <v>0</v>
      </c>
      <c r="N12" s="67"/>
    </row>
    <row r="13" spans="1:14" ht="38.25">
      <c r="A13" s="69" t="s">
        <v>72</v>
      </c>
      <c r="B13" s="76" t="s">
        <v>238</v>
      </c>
      <c r="C13" s="64"/>
      <c r="D13" s="64" t="s">
        <v>658</v>
      </c>
      <c r="E13" s="64" t="s">
        <v>239</v>
      </c>
      <c r="F13" s="70">
        <v>10</v>
      </c>
      <c r="G13" s="74" t="s">
        <v>56</v>
      </c>
      <c r="H13" s="73"/>
      <c r="I13" s="73">
        <f t="shared" si="0"/>
        <v>0</v>
      </c>
      <c r="J13" s="72"/>
      <c r="K13" s="73">
        <f t="shared" si="4"/>
        <v>0</v>
      </c>
      <c r="L13" s="73">
        <f t="shared" si="5"/>
        <v>0</v>
      </c>
      <c r="M13" s="73">
        <f t="shared" si="6"/>
        <v>0</v>
      </c>
    </row>
    <row r="14" spans="1:14" ht="38.25">
      <c r="A14" s="69" t="s">
        <v>74</v>
      </c>
      <c r="B14" s="76" t="s">
        <v>238</v>
      </c>
      <c r="C14" s="64"/>
      <c r="D14" s="64" t="s">
        <v>658</v>
      </c>
      <c r="E14" s="64" t="s">
        <v>240</v>
      </c>
      <c r="F14" s="70">
        <v>10</v>
      </c>
      <c r="G14" s="74" t="s">
        <v>56</v>
      </c>
      <c r="H14" s="73"/>
      <c r="I14" s="73">
        <f t="shared" si="0"/>
        <v>0</v>
      </c>
      <c r="J14" s="72"/>
      <c r="K14" s="73">
        <f t="shared" si="4"/>
        <v>0</v>
      </c>
      <c r="L14" s="73">
        <f t="shared" si="5"/>
        <v>0</v>
      </c>
      <c r="M14" s="73">
        <f t="shared" si="6"/>
        <v>0</v>
      </c>
    </row>
    <row r="15" spans="1:14" ht="25.5">
      <c r="A15" s="69" t="s">
        <v>76</v>
      </c>
      <c r="B15" s="76" t="s">
        <v>241</v>
      </c>
      <c r="C15" s="64"/>
      <c r="D15" s="64" t="s">
        <v>659</v>
      </c>
      <c r="E15" s="64" t="s">
        <v>242</v>
      </c>
      <c r="F15" s="70">
        <v>40</v>
      </c>
      <c r="G15" s="74" t="s">
        <v>56</v>
      </c>
      <c r="H15" s="73"/>
      <c r="I15" s="73">
        <f t="shared" si="0"/>
        <v>0</v>
      </c>
      <c r="J15" s="72"/>
      <c r="K15" s="73">
        <f t="shared" si="4"/>
        <v>0</v>
      </c>
      <c r="L15" s="73">
        <f t="shared" si="5"/>
        <v>0</v>
      </c>
      <c r="M15" s="73">
        <f t="shared" si="6"/>
        <v>0</v>
      </c>
    </row>
    <row r="16" spans="1:14" ht="25.5">
      <c r="A16" s="69" t="s">
        <v>78</v>
      </c>
      <c r="B16" s="88" t="s">
        <v>243</v>
      </c>
      <c r="C16" s="82"/>
      <c r="D16" s="82" t="s">
        <v>611</v>
      </c>
      <c r="E16" s="82" t="s">
        <v>244</v>
      </c>
      <c r="F16" s="83">
        <v>400</v>
      </c>
      <c r="G16" s="84" t="s">
        <v>135</v>
      </c>
      <c r="H16" s="85"/>
      <c r="I16" s="73">
        <f t="shared" si="0"/>
        <v>0</v>
      </c>
      <c r="J16" s="86"/>
      <c r="K16" s="73">
        <f t="shared" si="4"/>
        <v>0</v>
      </c>
      <c r="L16" s="73">
        <f t="shared" si="5"/>
        <v>0</v>
      </c>
      <c r="M16" s="73">
        <f t="shared" si="6"/>
        <v>0</v>
      </c>
    </row>
    <row r="17" spans="1:13" ht="25.5">
      <c r="A17" s="69" t="s">
        <v>82</v>
      </c>
      <c r="B17" s="76" t="s">
        <v>245</v>
      </c>
      <c r="C17" s="64"/>
      <c r="D17" s="82" t="s">
        <v>611</v>
      </c>
      <c r="E17" s="64" t="s">
        <v>246</v>
      </c>
      <c r="F17" s="70">
        <v>250</v>
      </c>
      <c r="G17" s="84" t="s">
        <v>135</v>
      </c>
      <c r="H17" s="73"/>
      <c r="I17" s="73">
        <f t="shared" si="0"/>
        <v>0</v>
      </c>
      <c r="J17" s="72"/>
      <c r="K17" s="73">
        <f t="shared" si="4"/>
        <v>0</v>
      </c>
      <c r="L17" s="73">
        <f t="shared" si="5"/>
        <v>0</v>
      </c>
      <c r="M17" s="73">
        <f t="shared" si="6"/>
        <v>0</v>
      </c>
    </row>
    <row r="18" spans="1:13" ht="25.5">
      <c r="A18" s="69" t="s">
        <v>84</v>
      </c>
      <c r="B18" s="88" t="s">
        <v>243</v>
      </c>
      <c r="C18" s="82"/>
      <c r="D18" s="82" t="s">
        <v>611</v>
      </c>
      <c r="E18" s="82" t="s">
        <v>247</v>
      </c>
      <c r="F18" s="83">
        <v>120</v>
      </c>
      <c r="G18" s="84" t="s">
        <v>135</v>
      </c>
      <c r="H18" s="85"/>
      <c r="I18" s="73">
        <f t="shared" si="0"/>
        <v>0</v>
      </c>
      <c r="J18" s="86"/>
      <c r="K18" s="73">
        <f t="shared" si="4"/>
        <v>0</v>
      </c>
      <c r="L18" s="73">
        <f t="shared" si="5"/>
        <v>0</v>
      </c>
      <c r="M18" s="73">
        <f t="shared" si="6"/>
        <v>0</v>
      </c>
    </row>
    <row r="19" spans="1:13" ht="25.5">
      <c r="A19" s="69" t="s">
        <v>86</v>
      </c>
      <c r="B19" s="76" t="s">
        <v>660</v>
      </c>
      <c r="C19" s="64"/>
      <c r="D19" s="82" t="s">
        <v>611</v>
      </c>
      <c r="E19" s="64" t="s">
        <v>248</v>
      </c>
      <c r="F19" s="70">
        <v>500</v>
      </c>
      <c r="G19" s="84" t="s">
        <v>135</v>
      </c>
      <c r="H19" s="73"/>
      <c r="I19" s="73">
        <f t="shared" si="0"/>
        <v>0</v>
      </c>
      <c r="J19" s="72"/>
      <c r="K19" s="73">
        <f t="shared" si="4"/>
        <v>0</v>
      </c>
      <c r="L19" s="73">
        <f t="shared" si="5"/>
        <v>0</v>
      </c>
      <c r="M19" s="73">
        <f t="shared" si="6"/>
        <v>0</v>
      </c>
    </row>
    <row r="20" spans="1:13" ht="25.5">
      <c r="A20" s="69" t="s">
        <v>89</v>
      </c>
      <c r="B20" s="76" t="s">
        <v>661</v>
      </c>
      <c r="C20" s="64"/>
      <c r="D20" s="82" t="s">
        <v>611</v>
      </c>
      <c r="E20" s="64" t="s">
        <v>250</v>
      </c>
      <c r="F20" s="70">
        <v>500</v>
      </c>
      <c r="G20" s="84" t="s">
        <v>135</v>
      </c>
      <c r="H20" s="73"/>
      <c r="I20" s="73">
        <f t="shared" si="0"/>
        <v>0</v>
      </c>
      <c r="J20" s="72"/>
      <c r="K20" s="73">
        <f t="shared" si="4"/>
        <v>0</v>
      </c>
      <c r="L20" s="73">
        <f t="shared" si="5"/>
        <v>0</v>
      </c>
      <c r="M20" s="73">
        <f t="shared" si="6"/>
        <v>0</v>
      </c>
    </row>
    <row r="21" spans="1:13" ht="25.5">
      <c r="A21" s="69" t="s">
        <v>91</v>
      </c>
      <c r="B21" s="76" t="s">
        <v>249</v>
      </c>
      <c r="C21" s="64"/>
      <c r="D21" s="82" t="s">
        <v>611</v>
      </c>
      <c r="E21" s="64" t="s">
        <v>251</v>
      </c>
      <c r="F21" s="70">
        <v>140</v>
      </c>
      <c r="G21" s="84" t="s">
        <v>135</v>
      </c>
      <c r="H21" s="73"/>
      <c r="I21" s="73">
        <f t="shared" si="0"/>
        <v>0</v>
      </c>
      <c r="J21" s="72"/>
      <c r="K21" s="73">
        <f t="shared" si="4"/>
        <v>0</v>
      </c>
      <c r="L21" s="73">
        <f t="shared" si="5"/>
        <v>0</v>
      </c>
      <c r="M21" s="73">
        <f t="shared" si="6"/>
        <v>0</v>
      </c>
    </row>
    <row r="22" spans="1:13" ht="25.5">
      <c r="A22" s="69" t="s">
        <v>93</v>
      </c>
      <c r="B22" s="76" t="s">
        <v>656</v>
      </c>
      <c r="C22" s="64"/>
      <c r="D22" s="82" t="s">
        <v>611</v>
      </c>
      <c r="E22" s="64" t="s">
        <v>252</v>
      </c>
      <c r="F22" s="70">
        <v>300</v>
      </c>
      <c r="G22" s="84" t="s">
        <v>135</v>
      </c>
      <c r="H22" s="73"/>
      <c r="I22" s="73">
        <f t="shared" si="0"/>
        <v>0</v>
      </c>
      <c r="J22" s="72"/>
      <c r="K22" s="73">
        <f t="shared" si="4"/>
        <v>0</v>
      </c>
      <c r="L22" s="73">
        <f t="shared" si="5"/>
        <v>0</v>
      </c>
      <c r="M22" s="73">
        <f t="shared" si="6"/>
        <v>0</v>
      </c>
    </row>
    <row r="23" spans="1:13" ht="25.5">
      <c r="A23" s="69" t="s">
        <v>96</v>
      </c>
      <c r="B23" s="76" t="s">
        <v>253</v>
      </c>
      <c r="C23" s="64"/>
      <c r="D23" s="82" t="s">
        <v>611</v>
      </c>
      <c r="E23" s="64" t="s">
        <v>254</v>
      </c>
      <c r="F23" s="70">
        <v>200</v>
      </c>
      <c r="G23" s="84" t="s">
        <v>135</v>
      </c>
      <c r="H23" s="73"/>
      <c r="I23" s="73">
        <f t="shared" si="0"/>
        <v>0</v>
      </c>
      <c r="J23" s="72"/>
      <c r="K23" s="73">
        <f t="shared" si="4"/>
        <v>0</v>
      </c>
      <c r="L23" s="73">
        <f t="shared" si="5"/>
        <v>0</v>
      </c>
      <c r="M23" s="73">
        <f t="shared" si="6"/>
        <v>0</v>
      </c>
    </row>
    <row r="24" spans="1:13" ht="25.5">
      <c r="A24" s="69" t="s">
        <v>98</v>
      </c>
      <c r="B24" s="76" t="s">
        <v>253</v>
      </c>
      <c r="C24" s="64"/>
      <c r="D24" s="82" t="s">
        <v>611</v>
      </c>
      <c r="E24" s="64" t="s">
        <v>255</v>
      </c>
      <c r="F24" s="70">
        <v>60</v>
      </c>
      <c r="G24" s="84" t="s">
        <v>135</v>
      </c>
      <c r="H24" s="73"/>
      <c r="I24" s="73">
        <f t="shared" si="0"/>
        <v>0</v>
      </c>
      <c r="J24" s="72"/>
      <c r="K24" s="73">
        <f t="shared" si="4"/>
        <v>0</v>
      </c>
      <c r="L24" s="73">
        <f t="shared" si="5"/>
        <v>0</v>
      </c>
      <c r="M24" s="73">
        <f t="shared" si="6"/>
        <v>0</v>
      </c>
    </row>
    <row r="25" spans="1:13" ht="25.5">
      <c r="A25" s="69" t="s">
        <v>102</v>
      </c>
      <c r="B25" s="76" t="s">
        <v>256</v>
      </c>
      <c r="C25" s="64"/>
      <c r="D25" s="82" t="s">
        <v>611</v>
      </c>
      <c r="E25" s="64" t="s">
        <v>252</v>
      </c>
      <c r="F25" s="70">
        <v>30</v>
      </c>
      <c r="G25" s="84" t="s">
        <v>135</v>
      </c>
      <c r="H25" s="73"/>
      <c r="I25" s="73">
        <f t="shared" si="0"/>
        <v>0</v>
      </c>
      <c r="J25" s="72"/>
      <c r="K25" s="73">
        <f t="shared" si="4"/>
        <v>0</v>
      </c>
      <c r="L25" s="73">
        <f t="shared" si="5"/>
        <v>0</v>
      </c>
      <c r="M25" s="73">
        <f t="shared" si="6"/>
        <v>0</v>
      </c>
    </row>
    <row r="26" spans="1:13" ht="25.5">
      <c r="A26" s="69" t="s">
        <v>104</v>
      </c>
      <c r="B26" s="76" t="s">
        <v>256</v>
      </c>
      <c r="C26" s="64"/>
      <c r="D26" s="82" t="s">
        <v>611</v>
      </c>
      <c r="E26" s="64" t="s">
        <v>254</v>
      </c>
      <c r="F26" s="70">
        <v>140</v>
      </c>
      <c r="G26" s="84" t="s">
        <v>135</v>
      </c>
      <c r="H26" s="73"/>
      <c r="I26" s="73">
        <f t="shared" si="0"/>
        <v>0</v>
      </c>
      <c r="J26" s="72"/>
      <c r="K26" s="73">
        <f t="shared" si="4"/>
        <v>0</v>
      </c>
      <c r="L26" s="73">
        <f t="shared" si="5"/>
        <v>0</v>
      </c>
      <c r="M26" s="73">
        <f t="shared" si="6"/>
        <v>0</v>
      </c>
    </row>
    <row r="27" spans="1:13" ht="25.5">
      <c r="A27" s="69" t="s">
        <v>107</v>
      </c>
      <c r="B27" s="76" t="s">
        <v>256</v>
      </c>
      <c r="C27" s="74"/>
      <c r="D27" s="82" t="s">
        <v>611</v>
      </c>
      <c r="E27" s="74" t="s">
        <v>255</v>
      </c>
      <c r="F27" s="70">
        <v>40</v>
      </c>
      <c r="G27" s="84" t="s">
        <v>135</v>
      </c>
      <c r="H27" s="73"/>
      <c r="I27" s="73">
        <f t="shared" si="0"/>
        <v>0</v>
      </c>
      <c r="J27" s="72"/>
      <c r="K27" s="73">
        <f t="shared" si="4"/>
        <v>0</v>
      </c>
      <c r="L27" s="73">
        <f t="shared" si="5"/>
        <v>0</v>
      </c>
      <c r="M27" s="73">
        <f t="shared" si="6"/>
        <v>0</v>
      </c>
    </row>
    <row r="28" spans="1:13" ht="25.5">
      <c r="A28" s="69" t="s">
        <v>110</v>
      </c>
      <c r="B28" s="76" t="s">
        <v>257</v>
      </c>
      <c r="C28" s="74"/>
      <c r="D28" s="82" t="s">
        <v>611</v>
      </c>
      <c r="E28" s="74" t="s">
        <v>252</v>
      </c>
      <c r="F28" s="70">
        <v>40</v>
      </c>
      <c r="G28" s="84" t="s">
        <v>135</v>
      </c>
      <c r="H28" s="73"/>
      <c r="I28" s="73">
        <f t="shared" si="0"/>
        <v>0</v>
      </c>
      <c r="J28" s="72"/>
      <c r="K28" s="73">
        <f t="shared" si="4"/>
        <v>0</v>
      </c>
      <c r="L28" s="73">
        <f t="shared" si="5"/>
        <v>0</v>
      </c>
      <c r="M28" s="73">
        <f t="shared" si="6"/>
        <v>0</v>
      </c>
    </row>
    <row r="29" spans="1:13" ht="25.5">
      <c r="A29" s="69" t="s">
        <v>112</v>
      </c>
      <c r="B29" s="76" t="s">
        <v>257</v>
      </c>
      <c r="C29" s="64"/>
      <c r="D29" s="82" t="s">
        <v>611</v>
      </c>
      <c r="E29" s="64" t="s">
        <v>254</v>
      </c>
      <c r="F29" s="70">
        <v>300</v>
      </c>
      <c r="G29" s="84" t="s">
        <v>135</v>
      </c>
      <c r="H29" s="73"/>
      <c r="I29" s="73">
        <f t="shared" si="0"/>
        <v>0</v>
      </c>
      <c r="J29" s="72"/>
      <c r="K29" s="73">
        <f t="shared" si="4"/>
        <v>0</v>
      </c>
      <c r="L29" s="73">
        <f t="shared" si="5"/>
        <v>0</v>
      </c>
      <c r="M29" s="73">
        <f t="shared" si="6"/>
        <v>0</v>
      </c>
    </row>
    <row r="30" spans="1:13" ht="25.5">
      <c r="A30" s="69" t="s">
        <v>115</v>
      </c>
      <c r="B30" s="76" t="s">
        <v>258</v>
      </c>
      <c r="C30" s="64"/>
      <c r="D30" s="82" t="s">
        <v>611</v>
      </c>
      <c r="E30" s="64" t="s">
        <v>259</v>
      </c>
      <c r="F30" s="70">
        <v>260</v>
      </c>
      <c r="G30" s="84" t="s">
        <v>135</v>
      </c>
      <c r="H30" s="73"/>
      <c r="I30" s="73">
        <f t="shared" si="0"/>
        <v>0</v>
      </c>
      <c r="J30" s="72"/>
      <c r="K30" s="73">
        <f t="shared" si="4"/>
        <v>0</v>
      </c>
      <c r="L30" s="73">
        <f t="shared" si="5"/>
        <v>0</v>
      </c>
      <c r="M30" s="73">
        <f t="shared" si="6"/>
        <v>0</v>
      </c>
    </row>
    <row r="31" spans="1:13" ht="38.25">
      <c r="A31" s="69" t="s">
        <v>118</v>
      </c>
      <c r="B31" s="88" t="s">
        <v>260</v>
      </c>
      <c r="C31" s="82"/>
      <c r="D31" s="64" t="s">
        <v>658</v>
      </c>
      <c r="E31" s="64" t="s">
        <v>261</v>
      </c>
      <c r="F31" s="70">
        <v>500</v>
      </c>
      <c r="G31" s="84" t="s">
        <v>135</v>
      </c>
      <c r="H31" s="73"/>
      <c r="I31" s="73">
        <f t="shared" si="0"/>
        <v>0</v>
      </c>
      <c r="J31" s="72"/>
      <c r="K31" s="73">
        <f t="shared" si="4"/>
        <v>0</v>
      </c>
      <c r="L31" s="73">
        <f t="shared" si="5"/>
        <v>0</v>
      </c>
      <c r="M31" s="73">
        <f t="shared" si="6"/>
        <v>0</v>
      </c>
    </row>
    <row r="32" spans="1:13" ht="63.75">
      <c r="A32" s="45" t="s">
        <v>121</v>
      </c>
      <c r="B32" s="89" t="s">
        <v>262</v>
      </c>
      <c r="C32" s="47"/>
      <c r="D32" s="47" t="s">
        <v>263</v>
      </c>
      <c r="E32" s="47" t="s">
        <v>264</v>
      </c>
      <c r="F32" s="47">
        <v>50</v>
      </c>
      <c r="G32" s="90" t="s">
        <v>135</v>
      </c>
      <c r="H32" s="48"/>
      <c r="I32" s="73">
        <f t="shared" si="0"/>
        <v>0</v>
      </c>
      <c r="J32" s="72"/>
      <c r="K32" s="73">
        <f t="shared" si="4"/>
        <v>0</v>
      </c>
      <c r="L32" s="73">
        <f t="shared" si="5"/>
        <v>0</v>
      </c>
      <c r="M32" s="73">
        <f t="shared" si="6"/>
        <v>0</v>
      </c>
    </row>
    <row r="33" spans="1:13" ht="21.75" customHeight="1">
      <c r="A33" s="231" t="s">
        <v>23</v>
      </c>
      <c r="B33" s="231"/>
      <c r="C33" s="231"/>
      <c r="D33" s="231"/>
      <c r="E33" s="231"/>
      <c r="F33" s="231"/>
      <c r="G33" s="231"/>
      <c r="H33" s="231"/>
      <c r="I33" s="44">
        <f>SUM(I4:I32)</f>
        <v>0</v>
      </c>
      <c r="J33" s="75"/>
      <c r="K33" s="75">
        <f>SUM(K4:K32)</f>
        <v>0</v>
      </c>
      <c r="L33" s="75"/>
      <c r="M33" s="75">
        <f>SUM(M4:M32)</f>
        <v>0</v>
      </c>
    </row>
    <row r="34" spans="1:13">
      <c r="A34" s="244" t="s">
        <v>265</v>
      </c>
      <c r="B34" s="244"/>
      <c r="C34" s="244"/>
      <c r="D34" s="244"/>
      <c r="E34" s="244"/>
      <c r="F34" s="244"/>
      <c r="G34" s="244"/>
      <c r="H34" s="244"/>
      <c r="I34" s="244"/>
      <c r="J34" s="244"/>
      <c r="K34" s="244"/>
      <c r="L34" s="244"/>
      <c r="M34" s="244"/>
    </row>
    <row r="35" spans="1:13">
      <c r="A35" s="245" t="s">
        <v>266</v>
      </c>
      <c r="B35" s="245"/>
      <c r="C35" s="245"/>
      <c r="D35" s="245"/>
      <c r="E35" s="245"/>
      <c r="F35" s="245"/>
      <c r="G35" s="245"/>
      <c r="H35" s="245"/>
      <c r="I35" s="245"/>
      <c r="J35" s="245"/>
      <c r="K35" s="245"/>
      <c r="L35" s="245"/>
      <c r="M35" s="245"/>
    </row>
    <row r="36" spans="1:13">
      <c r="A36" s="244" t="s">
        <v>267</v>
      </c>
      <c r="B36" s="244"/>
      <c r="C36" s="244"/>
      <c r="D36" s="244"/>
      <c r="E36" s="244"/>
      <c r="F36" s="244"/>
      <c r="G36" s="244"/>
      <c r="H36" s="244"/>
      <c r="I36" s="244"/>
      <c r="J36" s="244"/>
      <c r="K36" s="244"/>
      <c r="L36" s="244"/>
      <c r="M36" s="244"/>
    </row>
    <row r="37" spans="1:13">
      <c r="A37" s="246" t="s">
        <v>268</v>
      </c>
      <c r="B37" s="246"/>
      <c r="C37" s="246"/>
      <c r="D37" s="246"/>
      <c r="E37" s="246"/>
      <c r="F37" s="246"/>
      <c r="G37" s="246"/>
      <c r="H37" s="246"/>
      <c r="I37" s="246"/>
      <c r="J37" s="246"/>
      <c r="K37" s="246"/>
      <c r="L37" s="246"/>
      <c r="M37" s="246"/>
    </row>
    <row r="38" spans="1:13">
      <c r="A38" s="247" t="s">
        <v>269</v>
      </c>
      <c r="B38" s="247"/>
      <c r="C38" s="247"/>
      <c r="D38" s="247"/>
      <c r="E38" s="247"/>
      <c r="F38" s="247"/>
      <c r="G38" s="247"/>
      <c r="H38" s="247"/>
      <c r="I38" s="247"/>
      <c r="J38" s="247"/>
      <c r="K38" s="247"/>
      <c r="L38" s="247"/>
      <c r="M38" s="247"/>
    </row>
    <row r="39" spans="1:13">
      <c r="A39" s="246" t="s">
        <v>270</v>
      </c>
      <c r="B39" s="246"/>
      <c r="C39" s="246"/>
      <c r="D39" s="246"/>
      <c r="E39" s="246"/>
      <c r="F39" s="246"/>
      <c r="G39" s="246"/>
      <c r="H39" s="246"/>
      <c r="I39" s="246"/>
      <c r="J39" s="246"/>
      <c r="K39" s="246"/>
      <c r="L39" s="246"/>
      <c r="M39" s="246"/>
    </row>
    <row r="40" spans="1:13">
      <c r="A40" s="247" t="s">
        <v>271</v>
      </c>
      <c r="B40" s="247"/>
      <c r="C40" s="247"/>
      <c r="D40" s="247"/>
      <c r="E40" s="247"/>
      <c r="F40" s="247"/>
      <c r="G40" s="247"/>
      <c r="H40" s="247"/>
      <c r="I40" s="247"/>
      <c r="J40" s="247"/>
      <c r="K40" s="247"/>
      <c r="L40" s="247"/>
      <c r="M40" s="247"/>
    </row>
    <row r="41" spans="1:13">
      <c r="A41" s="243" t="s">
        <v>272</v>
      </c>
      <c r="B41" s="243"/>
      <c r="C41" s="243"/>
      <c r="D41" s="243"/>
      <c r="E41" s="243"/>
      <c r="F41" s="243"/>
      <c r="G41" s="243"/>
      <c r="H41" s="243"/>
      <c r="I41" s="243"/>
      <c r="J41" s="243"/>
      <c r="K41" s="243"/>
      <c r="L41" s="243"/>
      <c r="M41" s="243"/>
    </row>
  </sheetData>
  <mergeCells count="12">
    <mergeCell ref="A41:M41"/>
    <mergeCell ref="A1:J1"/>
    <mergeCell ref="K1:L1"/>
    <mergeCell ref="A2:M2"/>
    <mergeCell ref="A33:H33"/>
    <mergeCell ref="A34:M34"/>
    <mergeCell ref="A35:M35"/>
    <mergeCell ref="A36:M36"/>
    <mergeCell ref="A37:M37"/>
    <mergeCell ref="A38:M38"/>
    <mergeCell ref="A39:M39"/>
    <mergeCell ref="A40:M40"/>
  </mergeCells>
  <pageMargins left="0.26041666666666669" right="0.19791666666666666" top="0.26718750000000002" bottom="0.296875" header="0.34842519685039375" footer="0.34842519685039375"/>
  <pageSetup paperSize="9" fitToWidth="0" fitToHeight="0" pageOrder="overThenDown"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2"/>
  <sheetViews>
    <sheetView zoomScaleNormal="100" workbookViewId="0">
      <selection activeCell="A2" sqref="A2:M2"/>
    </sheetView>
  </sheetViews>
  <sheetFormatPr defaultRowHeight="12.75"/>
  <cols>
    <col min="1" max="1" width="4.25" style="68" customWidth="1"/>
    <col min="2" max="2" width="33.625" style="68" customWidth="1"/>
    <col min="3" max="3" width="14.75" style="68" customWidth="1"/>
    <col min="4" max="4" width="10.875" style="68" customWidth="1"/>
    <col min="5" max="5" width="10.5" style="68" customWidth="1"/>
    <col min="6" max="6" width="6.875" style="68" customWidth="1"/>
    <col min="7" max="7" width="5.375" style="68" customWidth="1"/>
    <col min="8" max="8" width="5.125" style="68" customWidth="1"/>
    <col min="9" max="9" width="9.75" style="68" customWidth="1"/>
    <col min="10" max="10" width="3.5" style="68" customWidth="1"/>
    <col min="11" max="11" width="8.75" style="68" customWidth="1"/>
    <col min="12" max="12" width="6.5" style="68" customWidth="1"/>
    <col min="13" max="13" width="9.75" style="68" customWidth="1"/>
    <col min="14" max="1024" width="8.25" style="68" customWidth="1"/>
    <col min="1025" max="16384" width="9" style="68"/>
  </cols>
  <sheetData>
    <row r="1" spans="1:14" ht="18.75" customHeight="1">
      <c r="A1" s="216" t="s">
        <v>0</v>
      </c>
      <c r="B1" s="216"/>
      <c r="C1" s="216"/>
      <c r="D1" s="216"/>
      <c r="E1" s="216"/>
      <c r="F1" s="216"/>
      <c r="G1" s="216"/>
      <c r="H1" s="216"/>
      <c r="I1" s="216"/>
      <c r="J1" s="216"/>
      <c r="K1" s="215" t="s">
        <v>632</v>
      </c>
      <c r="L1" s="215"/>
      <c r="M1" s="68" t="s">
        <v>1</v>
      </c>
    </row>
    <row r="2" spans="1:14">
      <c r="A2" s="236" t="s">
        <v>662</v>
      </c>
      <c r="B2" s="236"/>
      <c r="C2" s="236"/>
      <c r="D2" s="236"/>
      <c r="E2" s="236"/>
      <c r="F2" s="236"/>
      <c r="G2" s="236"/>
      <c r="H2" s="236"/>
      <c r="I2" s="236"/>
      <c r="J2" s="236"/>
      <c r="K2" s="236"/>
      <c r="L2" s="236"/>
      <c r="M2" s="236"/>
    </row>
    <row r="3" spans="1:14" ht="25.5">
      <c r="A3" s="65" t="s">
        <v>49</v>
      </c>
      <c r="B3" s="66" t="s">
        <v>3</v>
      </c>
      <c r="C3" s="66" t="s">
        <v>4</v>
      </c>
      <c r="D3" s="66" t="s">
        <v>5</v>
      </c>
      <c r="E3" s="66" t="s">
        <v>6</v>
      </c>
      <c r="F3" s="66" t="s">
        <v>7</v>
      </c>
      <c r="G3" s="66" t="s">
        <v>8</v>
      </c>
      <c r="H3" s="66" t="s">
        <v>9</v>
      </c>
      <c r="I3" s="66" t="s">
        <v>10</v>
      </c>
      <c r="J3" s="66" t="s">
        <v>631</v>
      </c>
      <c r="K3" s="66" t="s">
        <v>11</v>
      </c>
      <c r="L3" s="66" t="s">
        <v>12</v>
      </c>
      <c r="M3" s="66" t="s">
        <v>13</v>
      </c>
      <c r="N3" s="67"/>
    </row>
    <row r="4" spans="1:14" ht="51">
      <c r="A4" s="74" t="s">
        <v>14</v>
      </c>
      <c r="B4" s="76" t="s">
        <v>273</v>
      </c>
      <c r="C4" s="64"/>
      <c r="D4" s="64" t="s">
        <v>274</v>
      </c>
      <c r="E4" s="64" t="s">
        <v>275</v>
      </c>
      <c r="F4" s="70">
        <v>400</v>
      </c>
      <c r="G4" s="74" t="s">
        <v>35</v>
      </c>
      <c r="H4" s="73"/>
      <c r="I4" s="73">
        <f t="shared" ref="I4:I16" si="0">F4*H4</f>
        <v>0</v>
      </c>
      <c r="J4" s="72"/>
      <c r="K4" s="73">
        <f t="shared" ref="K4" si="1">I4*J4</f>
        <v>0</v>
      </c>
      <c r="L4" s="73">
        <f t="shared" ref="L4" si="2">M4/F4</f>
        <v>0</v>
      </c>
      <c r="M4" s="73">
        <f t="shared" ref="M4" si="3">I4+K4</f>
        <v>0</v>
      </c>
    </row>
    <row r="5" spans="1:14" ht="51">
      <c r="A5" s="74" t="s">
        <v>19</v>
      </c>
      <c r="B5" s="76" t="s">
        <v>273</v>
      </c>
      <c r="C5" s="64"/>
      <c r="D5" s="64" t="s">
        <v>274</v>
      </c>
      <c r="E5" s="64" t="s">
        <v>276</v>
      </c>
      <c r="F5" s="70">
        <v>2000</v>
      </c>
      <c r="G5" s="74" t="s">
        <v>35</v>
      </c>
      <c r="H5" s="73"/>
      <c r="I5" s="73">
        <f t="shared" si="0"/>
        <v>0</v>
      </c>
      <c r="J5" s="72"/>
      <c r="K5" s="73">
        <f t="shared" ref="K5:K16" si="4">I5*J5</f>
        <v>0</v>
      </c>
      <c r="L5" s="73">
        <f t="shared" ref="L5:L16" si="5">M5/F5</f>
        <v>0</v>
      </c>
      <c r="M5" s="73">
        <f t="shared" ref="M5:M16" si="6">I5+K5</f>
        <v>0</v>
      </c>
    </row>
    <row r="6" spans="1:14" ht="25.5">
      <c r="A6" s="74" t="s">
        <v>21</v>
      </c>
      <c r="B6" s="76" t="s">
        <v>277</v>
      </c>
      <c r="C6" s="64"/>
      <c r="D6" s="64" t="s">
        <v>277</v>
      </c>
      <c r="E6" s="64" t="s">
        <v>103</v>
      </c>
      <c r="F6" s="70">
        <v>200</v>
      </c>
      <c r="G6" s="74" t="s">
        <v>35</v>
      </c>
      <c r="H6" s="73"/>
      <c r="I6" s="73">
        <f t="shared" si="0"/>
        <v>0</v>
      </c>
      <c r="J6" s="72"/>
      <c r="K6" s="73">
        <f t="shared" si="4"/>
        <v>0</v>
      </c>
      <c r="L6" s="73">
        <f t="shared" si="5"/>
        <v>0</v>
      </c>
      <c r="M6" s="73">
        <f t="shared" si="6"/>
        <v>0</v>
      </c>
    </row>
    <row r="7" spans="1:14" ht="25.5">
      <c r="A7" s="74" t="s">
        <v>38</v>
      </c>
      <c r="B7" s="76" t="s">
        <v>277</v>
      </c>
      <c r="C7" s="64"/>
      <c r="D7" s="64" t="s">
        <v>277</v>
      </c>
      <c r="E7" s="64" t="s">
        <v>278</v>
      </c>
      <c r="F7" s="70">
        <v>120</v>
      </c>
      <c r="G7" s="74" t="s">
        <v>35</v>
      </c>
      <c r="H7" s="73"/>
      <c r="I7" s="73">
        <f t="shared" si="0"/>
        <v>0</v>
      </c>
      <c r="J7" s="72"/>
      <c r="K7" s="73">
        <f t="shared" si="4"/>
        <v>0</v>
      </c>
      <c r="L7" s="73">
        <f t="shared" si="5"/>
        <v>0</v>
      </c>
      <c r="M7" s="73">
        <f t="shared" si="6"/>
        <v>0</v>
      </c>
    </row>
    <row r="8" spans="1:14">
      <c r="A8" s="74" t="s">
        <v>40</v>
      </c>
      <c r="B8" s="76" t="s">
        <v>279</v>
      </c>
      <c r="C8" s="64"/>
      <c r="D8" s="64" t="s">
        <v>274</v>
      </c>
      <c r="E8" s="64" t="s">
        <v>280</v>
      </c>
      <c r="F8" s="70">
        <v>400</v>
      </c>
      <c r="G8" s="74" t="s">
        <v>35</v>
      </c>
      <c r="H8" s="73"/>
      <c r="I8" s="73">
        <f t="shared" si="0"/>
        <v>0</v>
      </c>
      <c r="J8" s="72"/>
      <c r="K8" s="73">
        <f t="shared" si="4"/>
        <v>0</v>
      </c>
      <c r="L8" s="73">
        <f t="shared" si="5"/>
        <v>0</v>
      </c>
      <c r="M8" s="73">
        <f t="shared" si="6"/>
        <v>0</v>
      </c>
    </row>
    <row r="9" spans="1:14">
      <c r="A9" s="74" t="s">
        <v>41</v>
      </c>
      <c r="B9" s="76" t="s">
        <v>279</v>
      </c>
      <c r="C9" s="64"/>
      <c r="D9" s="64" t="s">
        <v>274</v>
      </c>
      <c r="E9" s="64" t="s">
        <v>281</v>
      </c>
      <c r="F9" s="70">
        <v>800</v>
      </c>
      <c r="G9" s="74" t="s">
        <v>35</v>
      </c>
      <c r="H9" s="73"/>
      <c r="I9" s="73">
        <f t="shared" si="0"/>
        <v>0</v>
      </c>
      <c r="J9" s="72"/>
      <c r="K9" s="73">
        <f t="shared" si="4"/>
        <v>0</v>
      </c>
      <c r="L9" s="73">
        <f t="shared" si="5"/>
        <v>0</v>
      </c>
      <c r="M9" s="73">
        <f t="shared" si="6"/>
        <v>0</v>
      </c>
    </row>
    <row r="10" spans="1:14">
      <c r="A10" s="91" t="s">
        <v>44</v>
      </c>
      <c r="B10" s="81" t="s">
        <v>279</v>
      </c>
      <c r="C10" s="30"/>
      <c r="D10" s="30" t="s">
        <v>274</v>
      </c>
      <c r="E10" s="30" t="s">
        <v>275</v>
      </c>
      <c r="F10" s="93">
        <v>1400</v>
      </c>
      <c r="G10" s="91" t="s">
        <v>35</v>
      </c>
      <c r="H10" s="94"/>
      <c r="I10" s="73">
        <f t="shared" si="0"/>
        <v>0</v>
      </c>
      <c r="J10" s="95"/>
      <c r="K10" s="73">
        <f t="shared" si="4"/>
        <v>0</v>
      </c>
      <c r="L10" s="73">
        <f t="shared" si="5"/>
        <v>0</v>
      </c>
      <c r="M10" s="73">
        <f t="shared" si="6"/>
        <v>0</v>
      </c>
    </row>
    <row r="11" spans="1:14" ht="38.25">
      <c r="A11" s="77" t="s">
        <v>65</v>
      </c>
      <c r="B11" s="76" t="s">
        <v>282</v>
      </c>
      <c r="C11" s="64"/>
      <c r="D11" s="30" t="s">
        <v>283</v>
      </c>
      <c r="E11" s="30" t="s">
        <v>284</v>
      </c>
      <c r="F11" s="93">
        <v>50</v>
      </c>
      <c r="G11" s="91" t="s">
        <v>52</v>
      </c>
      <c r="H11" s="94"/>
      <c r="I11" s="73">
        <f t="shared" si="0"/>
        <v>0</v>
      </c>
      <c r="J11" s="95"/>
      <c r="K11" s="73">
        <f t="shared" si="4"/>
        <v>0</v>
      </c>
      <c r="L11" s="73">
        <f t="shared" si="5"/>
        <v>0</v>
      </c>
      <c r="M11" s="73">
        <f t="shared" si="6"/>
        <v>0</v>
      </c>
    </row>
    <row r="12" spans="1:14" ht="38.25">
      <c r="A12" s="77" t="s">
        <v>69</v>
      </c>
      <c r="B12" s="76" t="s">
        <v>282</v>
      </c>
      <c r="C12" s="64"/>
      <c r="D12" s="64" t="s">
        <v>283</v>
      </c>
      <c r="E12" s="64" t="s">
        <v>285</v>
      </c>
      <c r="F12" s="70">
        <v>2000</v>
      </c>
      <c r="G12" s="74" t="s">
        <v>52</v>
      </c>
      <c r="H12" s="73"/>
      <c r="I12" s="73">
        <f t="shared" si="0"/>
        <v>0</v>
      </c>
      <c r="J12" s="72"/>
      <c r="K12" s="73">
        <f t="shared" si="4"/>
        <v>0</v>
      </c>
      <c r="L12" s="73">
        <f t="shared" si="5"/>
        <v>0</v>
      </c>
      <c r="M12" s="73">
        <f t="shared" si="6"/>
        <v>0</v>
      </c>
    </row>
    <row r="13" spans="1:14" ht="38.25">
      <c r="A13" s="77" t="s">
        <v>72</v>
      </c>
      <c r="B13" s="76" t="s">
        <v>282</v>
      </c>
      <c r="C13" s="64"/>
      <c r="D13" s="64" t="s">
        <v>283</v>
      </c>
      <c r="E13" s="64" t="s">
        <v>286</v>
      </c>
      <c r="F13" s="70">
        <v>3000</v>
      </c>
      <c r="G13" s="74" t="s">
        <v>52</v>
      </c>
      <c r="H13" s="73"/>
      <c r="I13" s="73">
        <f t="shared" si="0"/>
        <v>0</v>
      </c>
      <c r="J13" s="72"/>
      <c r="K13" s="73">
        <f t="shared" si="4"/>
        <v>0</v>
      </c>
      <c r="L13" s="73">
        <f t="shared" si="5"/>
        <v>0</v>
      </c>
      <c r="M13" s="73">
        <f t="shared" si="6"/>
        <v>0</v>
      </c>
    </row>
    <row r="14" spans="1:14" ht="38.25">
      <c r="A14" s="92" t="s">
        <v>74</v>
      </c>
      <c r="B14" s="76" t="s">
        <v>282</v>
      </c>
      <c r="C14" s="30"/>
      <c r="D14" s="64" t="s">
        <v>283</v>
      </c>
      <c r="E14" s="64" t="s">
        <v>287</v>
      </c>
      <c r="F14" s="70">
        <v>1300</v>
      </c>
      <c r="G14" s="74" t="s">
        <v>52</v>
      </c>
      <c r="H14" s="73"/>
      <c r="I14" s="73">
        <f t="shared" si="0"/>
        <v>0</v>
      </c>
      <c r="J14" s="72"/>
      <c r="K14" s="73">
        <f t="shared" si="4"/>
        <v>0</v>
      </c>
      <c r="L14" s="73">
        <f t="shared" si="5"/>
        <v>0</v>
      </c>
      <c r="M14" s="73">
        <f t="shared" si="6"/>
        <v>0</v>
      </c>
    </row>
    <row r="15" spans="1:14" ht="38.25">
      <c r="A15" s="69" t="s">
        <v>76</v>
      </c>
      <c r="B15" s="76" t="s">
        <v>282</v>
      </c>
      <c r="C15" s="64"/>
      <c r="D15" s="64" t="s">
        <v>283</v>
      </c>
      <c r="E15" s="64" t="s">
        <v>288</v>
      </c>
      <c r="F15" s="70">
        <v>700</v>
      </c>
      <c r="G15" s="74" t="s">
        <v>52</v>
      </c>
      <c r="H15" s="73"/>
      <c r="I15" s="73">
        <f t="shared" si="0"/>
        <v>0</v>
      </c>
      <c r="J15" s="72"/>
      <c r="K15" s="73">
        <f t="shared" si="4"/>
        <v>0</v>
      </c>
      <c r="L15" s="73">
        <f t="shared" si="5"/>
        <v>0</v>
      </c>
      <c r="M15" s="73">
        <f t="shared" si="6"/>
        <v>0</v>
      </c>
    </row>
    <row r="16" spans="1:14" ht="38.25">
      <c r="A16" s="69" t="s">
        <v>78</v>
      </c>
      <c r="B16" s="76" t="s">
        <v>282</v>
      </c>
      <c r="C16" s="64"/>
      <c r="D16" s="64" t="s">
        <v>283</v>
      </c>
      <c r="E16" s="64" t="s">
        <v>289</v>
      </c>
      <c r="F16" s="70">
        <v>300</v>
      </c>
      <c r="G16" s="74" t="s">
        <v>52</v>
      </c>
      <c r="H16" s="73"/>
      <c r="I16" s="73">
        <f t="shared" si="0"/>
        <v>0</v>
      </c>
      <c r="J16" s="72"/>
      <c r="K16" s="73">
        <f t="shared" si="4"/>
        <v>0</v>
      </c>
      <c r="L16" s="73">
        <f t="shared" si="5"/>
        <v>0</v>
      </c>
      <c r="M16" s="73">
        <f t="shared" si="6"/>
        <v>0</v>
      </c>
    </row>
    <row r="17" spans="1:13" ht="26.25" customHeight="1">
      <c r="A17" s="248" t="s">
        <v>23</v>
      </c>
      <c r="B17" s="249"/>
      <c r="C17" s="249"/>
      <c r="D17" s="249"/>
      <c r="E17" s="249"/>
      <c r="F17" s="249"/>
      <c r="G17" s="249"/>
      <c r="H17" s="250"/>
      <c r="I17" s="75">
        <f>SUM(I4:I16)</f>
        <v>0</v>
      </c>
      <c r="J17" s="75"/>
      <c r="K17" s="75">
        <f>SUM(K4:K16)</f>
        <v>0</v>
      </c>
      <c r="L17" s="75"/>
      <c r="M17" s="75">
        <f>SUM(M4:M16)</f>
        <v>0</v>
      </c>
    </row>
    <row r="18" spans="1:13">
      <c r="A18" s="229" t="s">
        <v>24</v>
      </c>
      <c r="B18" s="229"/>
      <c r="C18" s="229"/>
      <c r="D18" s="229"/>
      <c r="E18" s="229"/>
      <c r="F18" s="229"/>
      <c r="G18" s="229"/>
      <c r="H18" s="229"/>
      <c r="I18" s="229"/>
      <c r="J18" s="229"/>
      <c r="K18" s="229"/>
      <c r="L18" s="229"/>
      <c r="M18" s="229"/>
    </row>
    <row r="19" spans="1:13">
      <c r="A19" s="214" t="s">
        <v>664</v>
      </c>
      <c r="B19" s="214"/>
      <c r="C19" s="214"/>
      <c r="D19" s="214"/>
      <c r="E19" s="214"/>
      <c r="F19" s="214"/>
      <c r="G19" s="214"/>
      <c r="H19" s="214"/>
      <c r="I19" s="214"/>
      <c r="J19" s="214"/>
      <c r="K19" s="214"/>
      <c r="L19" s="214"/>
      <c r="M19" s="214"/>
    </row>
    <row r="20" spans="1:13">
      <c r="A20" s="224" t="s">
        <v>290</v>
      </c>
      <c r="B20" s="224"/>
      <c r="C20" s="224"/>
      <c r="D20" s="224"/>
      <c r="E20" s="224"/>
      <c r="F20" s="224"/>
      <c r="G20" s="224"/>
      <c r="H20" s="224"/>
      <c r="I20" s="224"/>
      <c r="J20" s="224"/>
      <c r="K20" s="224"/>
      <c r="L20" s="224"/>
      <c r="M20" s="224"/>
    </row>
    <row r="21" spans="1:13">
      <c r="A21" s="214" t="s">
        <v>663</v>
      </c>
      <c r="B21" s="214"/>
      <c r="C21" s="214"/>
      <c r="D21" s="214"/>
      <c r="E21" s="214"/>
      <c r="F21" s="214"/>
      <c r="G21" s="214"/>
      <c r="H21" s="214"/>
      <c r="I21" s="214"/>
      <c r="J21" s="214"/>
      <c r="K21" s="214"/>
      <c r="L21" s="214"/>
      <c r="M21" s="214"/>
    </row>
    <row r="22" spans="1:13">
      <c r="A22" s="233" t="s">
        <v>291</v>
      </c>
      <c r="B22" s="233"/>
      <c r="C22" s="233"/>
      <c r="D22" s="233"/>
      <c r="E22" s="233"/>
      <c r="F22" s="233"/>
      <c r="G22" s="233"/>
      <c r="H22" s="233"/>
      <c r="I22" s="233"/>
      <c r="J22" s="233"/>
      <c r="K22" s="233"/>
      <c r="L22" s="233"/>
      <c r="M22" s="233"/>
    </row>
  </sheetData>
  <mergeCells count="9">
    <mergeCell ref="A22:M22"/>
    <mergeCell ref="A20:M20"/>
    <mergeCell ref="A17:H17"/>
    <mergeCell ref="A2:M2"/>
    <mergeCell ref="A1:J1"/>
    <mergeCell ref="K1:L1"/>
    <mergeCell ref="A18:M18"/>
    <mergeCell ref="A21:M21"/>
    <mergeCell ref="A19:M19"/>
  </mergeCells>
  <pageMargins left="0.47204724409448823" right="0.18375" top="0.50020833333333337" bottom="0.21437500000000001" header="0.62992125984251968" footer="0.55157480314960616"/>
  <pageSetup paperSize="9" fitToWidth="0" fitToHeight="0" pageOrder="overThenDown" orientation="landscape" r:id="rId1"/>
  <headerFooter alignWithMargins="0"/>
  <rowBreaks count="1" manualBreakCount="1">
    <brk id="1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66"/>
  <sheetViews>
    <sheetView topLeftCell="A16" zoomScaleNormal="100" zoomScaleSheetLayoutView="100" zoomScalePageLayoutView="60" workbookViewId="0">
      <selection activeCell="A64" sqref="A64:M64"/>
    </sheetView>
  </sheetViews>
  <sheetFormatPr defaultRowHeight="12.75"/>
  <cols>
    <col min="1" max="1" width="3" style="68" customWidth="1"/>
    <col min="2" max="2" width="35.375" style="68" customWidth="1"/>
    <col min="3" max="3" width="12.25" style="68" customWidth="1"/>
    <col min="4" max="4" width="15.625" style="68" customWidth="1"/>
    <col min="5" max="5" width="9.5" style="68" customWidth="1"/>
    <col min="6" max="6" width="5.25" style="68" customWidth="1"/>
    <col min="7" max="7" width="5.625" style="68" customWidth="1"/>
    <col min="8" max="8" width="6.375" style="68" customWidth="1"/>
    <col min="9" max="9" width="9.75" style="68" customWidth="1"/>
    <col min="10" max="10" width="3.875" style="68" customWidth="1"/>
    <col min="11" max="11" width="7" style="68" customWidth="1"/>
    <col min="12" max="12" width="5.875" style="68" customWidth="1"/>
    <col min="13" max="13" width="10.25" style="68" customWidth="1"/>
    <col min="14" max="1024" width="8.25" style="68" customWidth="1"/>
    <col min="1025" max="16384" width="9" style="68"/>
  </cols>
  <sheetData>
    <row r="1" spans="1:14" ht="19.5" customHeight="1">
      <c r="A1" s="216" t="s">
        <v>0</v>
      </c>
      <c r="B1" s="216"/>
      <c r="C1" s="216"/>
      <c r="D1" s="216"/>
      <c r="E1" s="216"/>
      <c r="F1" s="216"/>
      <c r="G1" s="216"/>
      <c r="H1" s="216"/>
      <c r="I1" s="216"/>
      <c r="J1" s="216"/>
      <c r="K1" s="215" t="s">
        <v>632</v>
      </c>
      <c r="L1" s="215"/>
      <c r="M1" s="68" t="s">
        <v>1</v>
      </c>
    </row>
    <row r="2" spans="1:14">
      <c r="A2" s="236" t="s">
        <v>671</v>
      </c>
      <c r="B2" s="236"/>
      <c r="C2" s="236"/>
      <c r="D2" s="236"/>
      <c r="E2" s="236"/>
      <c r="F2" s="236"/>
      <c r="G2" s="236"/>
      <c r="H2" s="236"/>
      <c r="I2" s="236"/>
      <c r="J2" s="236"/>
      <c r="K2" s="236"/>
      <c r="L2" s="236"/>
      <c r="M2" s="236"/>
    </row>
    <row r="3" spans="1:14" ht="25.5">
      <c r="A3" s="65" t="s">
        <v>49</v>
      </c>
      <c r="B3" s="66" t="s">
        <v>3</v>
      </c>
      <c r="C3" s="66" t="s">
        <v>4</v>
      </c>
      <c r="D3" s="66" t="s">
        <v>5</v>
      </c>
      <c r="E3" s="66" t="s">
        <v>6</v>
      </c>
      <c r="F3" s="66" t="s">
        <v>7</v>
      </c>
      <c r="G3" s="66" t="s">
        <v>8</v>
      </c>
      <c r="H3" s="66" t="s">
        <v>9</v>
      </c>
      <c r="I3" s="66" t="s">
        <v>10</v>
      </c>
      <c r="J3" s="66" t="s">
        <v>672</v>
      </c>
      <c r="K3" s="66" t="s">
        <v>11</v>
      </c>
      <c r="L3" s="66" t="s">
        <v>12</v>
      </c>
      <c r="M3" s="66" t="s">
        <v>13</v>
      </c>
      <c r="N3" s="67"/>
    </row>
    <row r="4" spans="1:14" ht="183.75" customHeight="1">
      <c r="A4" s="64" t="s">
        <v>14</v>
      </c>
      <c r="B4" s="98" t="s">
        <v>292</v>
      </c>
      <c r="C4" s="64"/>
      <c r="D4" s="64" t="s">
        <v>293</v>
      </c>
      <c r="E4" s="64" t="s">
        <v>294</v>
      </c>
      <c r="F4" s="70">
        <v>100</v>
      </c>
      <c r="G4" s="74" t="s">
        <v>35</v>
      </c>
      <c r="H4" s="73"/>
      <c r="I4" s="96">
        <f>F4*H4</f>
        <v>0</v>
      </c>
      <c r="J4" s="72"/>
      <c r="K4" s="97">
        <f t="shared" ref="K4" si="0">J4*I4</f>
        <v>0</v>
      </c>
      <c r="L4" s="97">
        <f t="shared" ref="L4" si="1">M4/F4</f>
        <v>0</v>
      </c>
      <c r="M4" s="97">
        <f t="shared" ref="M4" si="2">I4+K4</f>
        <v>0</v>
      </c>
      <c r="N4" s="67"/>
    </row>
    <row r="5" spans="1:14" ht="25.5">
      <c r="A5" s="69" t="s">
        <v>19</v>
      </c>
      <c r="B5" s="76" t="s">
        <v>665</v>
      </c>
      <c r="C5" s="66"/>
      <c r="D5" s="64" t="s">
        <v>295</v>
      </c>
      <c r="E5" s="64" t="s">
        <v>296</v>
      </c>
      <c r="F5" s="71">
        <v>300</v>
      </c>
      <c r="G5" s="64" t="s">
        <v>35</v>
      </c>
      <c r="H5" s="55"/>
      <c r="I5" s="96">
        <f t="shared" ref="I5:I19" si="3">F5*H5</f>
        <v>0</v>
      </c>
      <c r="J5" s="56"/>
      <c r="K5" s="97">
        <f t="shared" ref="K5:K19" si="4">J5*I5</f>
        <v>0</v>
      </c>
      <c r="L5" s="97">
        <f t="shared" ref="L5:L19" si="5">M5/F5</f>
        <v>0</v>
      </c>
      <c r="M5" s="97">
        <f t="shared" ref="M5:M19" si="6">I5+K5</f>
        <v>0</v>
      </c>
    </row>
    <row r="6" spans="1:14" ht="25.5">
      <c r="A6" s="69" t="s">
        <v>21</v>
      </c>
      <c r="B6" s="76" t="s">
        <v>297</v>
      </c>
      <c r="C6" s="64"/>
      <c r="D6" s="64" t="s">
        <v>105</v>
      </c>
      <c r="E6" s="64" t="s">
        <v>298</v>
      </c>
      <c r="F6" s="70">
        <v>500</v>
      </c>
      <c r="G6" s="74" t="s">
        <v>299</v>
      </c>
      <c r="H6" s="73"/>
      <c r="I6" s="96">
        <f t="shared" si="3"/>
        <v>0</v>
      </c>
      <c r="J6" s="72"/>
      <c r="K6" s="97">
        <f t="shared" si="4"/>
        <v>0</v>
      </c>
      <c r="L6" s="97">
        <f t="shared" si="5"/>
        <v>0</v>
      </c>
      <c r="M6" s="97">
        <f t="shared" si="6"/>
        <v>0</v>
      </c>
    </row>
    <row r="7" spans="1:14" ht="25.5">
      <c r="A7" s="69" t="s">
        <v>38</v>
      </c>
      <c r="B7" s="76" t="s">
        <v>300</v>
      </c>
      <c r="C7" s="64"/>
      <c r="D7" s="64" t="s">
        <v>301</v>
      </c>
      <c r="E7" s="64" t="s">
        <v>302</v>
      </c>
      <c r="F7" s="74">
        <v>500</v>
      </c>
      <c r="G7" s="74" t="s">
        <v>81</v>
      </c>
      <c r="H7" s="73"/>
      <c r="I7" s="96">
        <f t="shared" si="3"/>
        <v>0</v>
      </c>
      <c r="J7" s="72"/>
      <c r="K7" s="97">
        <f t="shared" si="4"/>
        <v>0</v>
      </c>
      <c r="L7" s="97">
        <f t="shared" si="5"/>
        <v>0</v>
      </c>
      <c r="M7" s="97">
        <f t="shared" si="6"/>
        <v>0</v>
      </c>
    </row>
    <row r="8" spans="1:14" ht="25.5">
      <c r="A8" s="69" t="s">
        <v>40</v>
      </c>
      <c r="B8" s="76" t="s">
        <v>303</v>
      </c>
      <c r="C8" s="64"/>
      <c r="D8" s="64" t="s">
        <v>301</v>
      </c>
      <c r="E8" s="64" t="s">
        <v>302</v>
      </c>
      <c r="F8" s="74">
        <v>20</v>
      </c>
      <c r="G8" s="74" t="s">
        <v>81</v>
      </c>
      <c r="H8" s="73"/>
      <c r="I8" s="96">
        <f t="shared" si="3"/>
        <v>0</v>
      </c>
      <c r="J8" s="72"/>
      <c r="K8" s="97">
        <f t="shared" si="4"/>
        <v>0</v>
      </c>
      <c r="L8" s="97">
        <f t="shared" si="5"/>
        <v>0</v>
      </c>
      <c r="M8" s="97">
        <f t="shared" si="6"/>
        <v>0</v>
      </c>
    </row>
    <row r="9" spans="1:14" ht="25.5">
      <c r="A9" s="69" t="s">
        <v>41</v>
      </c>
      <c r="B9" s="76" t="s">
        <v>304</v>
      </c>
      <c r="C9" s="64"/>
      <c r="D9" s="64" t="s">
        <v>305</v>
      </c>
      <c r="E9" s="64" t="s">
        <v>302</v>
      </c>
      <c r="F9" s="70">
        <v>150</v>
      </c>
      <c r="G9" s="74" t="s">
        <v>81</v>
      </c>
      <c r="H9" s="73"/>
      <c r="I9" s="96">
        <f t="shared" si="3"/>
        <v>0</v>
      </c>
      <c r="J9" s="72"/>
      <c r="K9" s="97">
        <f t="shared" si="4"/>
        <v>0</v>
      </c>
      <c r="L9" s="97">
        <f t="shared" si="5"/>
        <v>0</v>
      </c>
      <c r="M9" s="97">
        <f t="shared" si="6"/>
        <v>0</v>
      </c>
    </row>
    <row r="10" spans="1:14" ht="25.5">
      <c r="A10" s="69" t="s">
        <v>44</v>
      </c>
      <c r="B10" s="76" t="s">
        <v>306</v>
      </c>
      <c r="C10" s="64"/>
      <c r="D10" s="64" t="s">
        <v>301</v>
      </c>
      <c r="E10" s="64" t="s">
        <v>302</v>
      </c>
      <c r="F10" s="74">
        <v>1000</v>
      </c>
      <c r="G10" s="74" t="s">
        <v>81</v>
      </c>
      <c r="H10" s="73"/>
      <c r="I10" s="96">
        <f t="shared" si="3"/>
        <v>0</v>
      </c>
      <c r="J10" s="72"/>
      <c r="K10" s="97">
        <f t="shared" si="4"/>
        <v>0</v>
      </c>
      <c r="L10" s="97">
        <f t="shared" si="5"/>
        <v>0</v>
      </c>
      <c r="M10" s="97">
        <f t="shared" si="6"/>
        <v>0</v>
      </c>
    </row>
    <row r="11" spans="1:14" ht="25.5">
      <c r="A11" s="69" t="s">
        <v>65</v>
      </c>
      <c r="B11" s="76" t="s">
        <v>307</v>
      </c>
      <c r="C11" s="64"/>
      <c r="D11" s="64" t="s">
        <v>301</v>
      </c>
      <c r="E11" s="64" t="s">
        <v>302</v>
      </c>
      <c r="F11" s="74">
        <v>1100</v>
      </c>
      <c r="G11" s="74" t="s">
        <v>81</v>
      </c>
      <c r="H11" s="73"/>
      <c r="I11" s="96">
        <f t="shared" si="3"/>
        <v>0</v>
      </c>
      <c r="J11" s="72"/>
      <c r="K11" s="97">
        <f t="shared" si="4"/>
        <v>0</v>
      </c>
      <c r="L11" s="97">
        <f t="shared" si="5"/>
        <v>0</v>
      </c>
      <c r="M11" s="97">
        <f t="shared" si="6"/>
        <v>0</v>
      </c>
    </row>
    <row r="12" spans="1:14" ht="25.5">
      <c r="A12" s="64" t="s">
        <v>69</v>
      </c>
      <c r="B12" s="76" t="s">
        <v>308</v>
      </c>
      <c r="C12" s="64"/>
      <c r="D12" s="64" t="s">
        <v>305</v>
      </c>
      <c r="E12" s="64" t="s">
        <v>302</v>
      </c>
      <c r="F12" s="74">
        <v>2400</v>
      </c>
      <c r="G12" s="74" t="s">
        <v>81</v>
      </c>
      <c r="H12" s="73"/>
      <c r="I12" s="96">
        <f t="shared" si="3"/>
        <v>0</v>
      </c>
      <c r="J12" s="72"/>
      <c r="K12" s="97">
        <f t="shared" si="4"/>
        <v>0</v>
      </c>
      <c r="L12" s="97">
        <f t="shared" si="5"/>
        <v>0</v>
      </c>
      <c r="M12" s="97">
        <f t="shared" si="6"/>
        <v>0</v>
      </c>
    </row>
    <row r="13" spans="1:14" ht="25.5">
      <c r="A13" s="69" t="s">
        <v>72</v>
      </c>
      <c r="B13" s="76" t="s">
        <v>309</v>
      </c>
      <c r="C13" s="64"/>
      <c r="D13" s="64" t="s">
        <v>301</v>
      </c>
      <c r="E13" s="64" t="s">
        <v>302</v>
      </c>
      <c r="F13" s="74">
        <v>50</v>
      </c>
      <c r="G13" s="74" t="s">
        <v>81</v>
      </c>
      <c r="H13" s="73"/>
      <c r="I13" s="96">
        <f t="shared" si="3"/>
        <v>0</v>
      </c>
      <c r="J13" s="72"/>
      <c r="K13" s="97">
        <f t="shared" si="4"/>
        <v>0</v>
      </c>
      <c r="L13" s="97">
        <f t="shared" si="5"/>
        <v>0</v>
      </c>
      <c r="M13" s="97">
        <f t="shared" si="6"/>
        <v>0</v>
      </c>
    </row>
    <row r="14" spans="1:14" ht="25.5">
      <c r="A14" s="69" t="s">
        <v>74</v>
      </c>
      <c r="B14" s="76" t="s">
        <v>310</v>
      </c>
      <c r="C14" s="47"/>
      <c r="D14" s="64" t="s">
        <v>301</v>
      </c>
      <c r="E14" s="64" t="s">
        <v>302</v>
      </c>
      <c r="F14" s="74">
        <v>100</v>
      </c>
      <c r="G14" s="74" t="s">
        <v>35</v>
      </c>
      <c r="H14" s="74"/>
      <c r="I14" s="96">
        <f t="shared" si="3"/>
        <v>0</v>
      </c>
      <c r="J14" s="72"/>
      <c r="K14" s="97">
        <f t="shared" si="4"/>
        <v>0</v>
      </c>
      <c r="L14" s="97">
        <f t="shared" si="5"/>
        <v>0</v>
      </c>
      <c r="M14" s="97">
        <f t="shared" si="6"/>
        <v>0</v>
      </c>
    </row>
    <row r="15" spans="1:14" ht="25.5">
      <c r="A15" s="69" t="s">
        <v>76</v>
      </c>
      <c r="B15" s="128" t="s">
        <v>311</v>
      </c>
      <c r="C15" s="106"/>
      <c r="D15" s="129" t="s">
        <v>301</v>
      </c>
      <c r="E15" s="64" t="s">
        <v>302</v>
      </c>
      <c r="F15" s="74">
        <v>100</v>
      </c>
      <c r="G15" s="74" t="s">
        <v>35</v>
      </c>
      <c r="H15" s="74"/>
      <c r="I15" s="96">
        <f t="shared" si="3"/>
        <v>0</v>
      </c>
      <c r="J15" s="72"/>
      <c r="K15" s="97">
        <f t="shared" si="4"/>
        <v>0</v>
      </c>
      <c r="L15" s="97">
        <f t="shared" si="5"/>
        <v>0</v>
      </c>
      <c r="M15" s="97">
        <f t="shared" si="6"/>
        <v>0</v>
      </c>
    </row>
    <row r="16" spans="1:14" ht="38.25">
      <c r="A16" s="69" t="s">
        <v>78</v>
      </c>
      <c r="B16" s="128" t="s">
        <v>312</v>
      </c>
      <c r="C16" s="118"/>
      <c r="D16" s="129" t="s">
        <v>313</v>
      </c>
      <c r="E16" s="64" t="s">
        <v>314</v>
      </c>
      <c r="F16" s="70">
        <v>144</v>
      </c>
      <c r="G16" s="74" t="s">
        <v>35</v>
      </c>
      <c r="H16" s="73"/>
      <c r="I16" s="96">
        <f t="shared" si="3"/>
        <v>0</v>
      </c>
      <c r="J16" s="72"/>
      <c r="K16" s="97">
        <f t="shared" si="4"/>
        <v>0</v>
      </c>
      <c r="L16" s="97">
        <f t="shared" si="5"/>
        <v>0</v>
      </c>
      <c r="M16" s="97">
        <f t="shared" si="6"/>
        <v>0</v>
      </c>
    </row>
    <row r="17" spans="1:14" ht="38.25">
      <c r="A17" s="69" t="s">
        <v>82</v>
      </c>
      <c r="B17" s="128" t="s">
        <v>315</v>
      </c>
      <c r="C17" s="118"/>
      <c r="D17" s="129" t="s">
        <v>313</v>
      </c>
      <c r="E17" s="64" t="s">
        <v>316</v>
      </c>
      <c r="F17" s="70">
        <v>96</v>
      </c>
      <c r="G17" s="74" t="s">
        <v>35</v>
      </c>
      <c r="H17" s="73"/>
      <c r="I17" s="96">
        <f t="shared" si="3"/>
        <v>0</v>
      </c>
      <c r="J17" s="72"/>
      <c r="K17" s="97">
        <f t="shared" si="4"/>
        <v>0</v>
      </c>
      <c r="L17" s="97">
        <f t="shared" si="5"/>
        <v>0</v>
      </c>
      <c r="M17" s="97">
        <f t="shared" si="6"/>
        <v>0</v>
      </c>
    </row>
    <row r="18" spans="1:14" ht="38.25">
      <c r="A18" s="69" t="s">
        <v>84</v>
      </c>
      <c r="B18" s="76" t="s">
        <v>317</v>
      </c>
      <c r="C18" s="130"/>
      <c r="D18" s="64" t="s">
        <v>313</v>
      </c>
      <c r="E18" s="64" t="s">
        <v>318</v>
      </c>
      <c r="F18" s="70">
        <v>96</v>
      </c>
      <c r="G18" s="74" t="s">
        <v>35</v>
      </c>
      <c r="H18" s="73"/>
      <c r="I18" s="96">
        <f t="shared" si="3"/>
        <v>0</v>
      </c>
      <c r="J18" s="72"/>
      <c r="K18" s="97">
        <f t="shared" si="4"/>
        <v>0</v>
      </c>
      <c r="L18" s="97">
        <f t="shared" si="5"/>
        <v>0</v>
      </c>
      <c r="M18" s="97">
        <f t="shared" si="6"/>
        <v>0</v>
      </c>
    </row>
    <row r="19" spans="1:14" ht="38.25">
      <c r="A19" s="69" t="s">
        <v>86</v>
      </c>
      <c r="B19" s="76" t="s">
        <v>319</v>
      </c>
      <c r="C19" s="64"/>
      <c r="D19" s="64" t="s">
        <v>313</v>
      </c>
      <c r="E19" s="64" t="s">
        <v>320</v>
      </c>
      <c r="F19" s="70">
        <v>120</v>
      </c>
      <c r="G19" s="74" t="s">
        <v>35</v>
      </c>
      <c r="H19" s="73"/>
      <c r="I19" s="96">
        <f t="shared" si="3"/>
        <v>0</v>
      </c>
      <c r="J19" s="72"/>
      <c r="K19" s="97">
        <f t="shared" si="4"/>
        <v>0</v>
      </c>
      <c r="L19" s="97">
        <f t="shared" si="5"/>
        <v>0</v>
      </c>
      <c r="M19" s="97">
        <f t="shared" si="6"/>
        <v>0</v>
      </c>
    </row>
    <row r="20" spans="1:14" ht="21" customHeight="1">
      <c r="A20" s="248" t="s">
        <v>23</v>
      </c>
      <c r="B20" s="249"/>
      <c r="C20" s="249"/>
      <c r="D20" s="249"/>
      <c r="E20" s="249"/>
      <c r="F20" s="249"/>
      <c r="G20" s="249"/>
      <c r="H20" s="250"/>
      <c r="I20" s="75">
        <f>SUM(I4:I19)</f>
        <v>0</v>
      </c>
      <c r="J20" s="75"/>
      <c r="K20" s="18">
        <f>SUM(K4:K19)</f>
        <v>0</v>
      </c>
      <c r="L20" s="75"/>
      <c r="M20" s="75">
        <f>SUM(M4:M19)</f>
        <v>0</v>
      </c>
    </row>
    <row r="21" spans="1:14" ht="14.25" customHeight="1">
      <c r="A21" s="256" t="s">
        <v>24</v>
      </c>
      <c r="B21" s="256"/>
      <c r="C21" s="256"/>
      <c r="D21" s="256"/>
      <c r="E21" s="256"/>
      <c r="F21" s="256"/>
      <c r="G21" s="256"/>
      <c r="H21" s="256"/>
      <c r="I21" s="256"/>
      <c r="J21" s="256"/>
      <c r="K21" s="256"/>
      <c r="L21" s="256"/>
      <c r="M21" s="256"/>
    </row>
    <row r="22" spans="1:14" ht="14.25" customHeight="1">
      <c r="A22" s="224" t="s">
        <v>321</v>
      </c>
      <c r="B22" s="224"/>
      <c r="C22" s="224"/>
      <c r="D22" s="224"/>
      <c r="E22" s="224"/>
      <c r="F22" s="224"/>
      <c r="G22" s="224"/>
      <c r="H22" s="224"/>
      <c r="I22" s="224"/>
      <c r="J22" s="224"/>
      <c r="K22" s="224"/>
      <c r="L22" s="224"/>
      <c r="M22" s="224"/>
    </row>
    <row r="23" spans="1:14" ht="14.25" customHeight="1">
      <c r="A23" s="224" t="s">
        <v>322</v>
      </c>
      <c r="B23" s="224"/>
      <c r="C23" s="224"/>
      <c r="D23" s="224"/>
      <c r="E23" s="224"/>
      <c r="F23" s="224"/>
      <c r="G23" s="224"/>
      <c r="H23" s="224"/>
      <c r="I23" s="224"/>
      <c r="J23" s="224"/>
      <c r="K23" s="224"/>
      <c r="L23" s="224"/>
      <c r="M23" s="224"/>
    </row>
    <row r="24" spans="1:14" ht="14.25" customHeight="1">
      <c r="A24" s="224" t="s">
        <v>323</v>
      </c>
      <c r="B24" s="224"/>
      <c r="C24" s="224"/>
      <c r="D24" s="224"/>
      <c r="E24" s="224"/>
      <c r="F24" s="224"/>
      <c r="G24" s="224"/>
      <c r="H24" s="224"/>
      <c r="I24" s="224"/>
      <c r="J24" s="224"/>
      <c r="K24" s="224"/>
      <c r="L24" s="224"/>
      <c r="M24" s="224"/>
    </row>
    <row r="25" spans="1:14" ht="14.25" customHeight="1">
      <c r="A25" s="255" t="s">
        <v>666</v>
      </c>
      <c r="B25" s="255"/>
      <c r="C25" s="255"/>
      <c r="D25" s="255"/>
      <c r="E25" s="255"/>
      <c r="F25" s="255"/>
      <c r="G25" s="255"/>
      <c r="H25" s="255"/>
      <c r="I25" s="255"/>
      <c r="J25" s="255"/>
      <c r="K25" s="255"/>
      <c r="L25" s="255"/>
      <c r="M25" s="255"/>
      <c r="N25" s="99"/>
    </row>
    <row r="26" spans="1:14" ht="12.75" customHeight="1">
      <c r="A26" s="251" t="s">
        <v>324</v>
      </c>
      <c r="B26" s="251"/>
      <c r="C26" s="251"/>
      <c r="D26" s="251"/>
      <c r="E26" s="251"/>
      <c r="F26" s="251"/>
      <c r="G26" s="251"/>
      <c r="H26" s="251"/>
      <c r="I26" s="251"/>
      <c r="J26" s="251"/>
      <c r="K26" s="251"/>
      <c r="L26" s="251"/>
      <c r="M26" s="251"/>
    </row>
    <row r="27" spans="1:14" ht="12.75" customHeight="1">
      <c r="A27" s="251" t="s">
        <v>325</v>
      </c>
      <c r="B27" s="251"/>
      <c r="C27" s="251"/>
      <c r="D27" s="251"/>
      <c r="E27" s="251"/>
      <c r="F27" s="251"/>
      <c r="G27" s="251"/>
      <c r="H27" s="251"/>
      <c r="I27" s="251"/>
      <c r="J27" s="251"/>
      <c r="K27" s="251"/>
      <c r="L27" s="251"/>
      <c r="M27" s="251"/>
    </row>
    <row r="28" spans="1:14" ht="12.75" customHeight="1">
      <c r="A28" s="251" t="s">
        <v>326</v>
      </c>
      <c r="B28" s="251"/>
      <c r="C28" s="251"/>
      <c r="D28" s="251"/>
      <c r="E28" s="251"/>
      <c r="F28" s="251"/>
      <c r="G28" s="251"/>
      <c r="H28" s="251"/>
      <c r="I28" s="251"/>
      <c r="J28" s="251"/>
      <c r="K28" s="251"/>
      <c r="L28" s="251"/>
      <c r="M28" s="251"/>
    </row>
    <row r="29" spans="1:14" ht="12.75" customHeight="1">
      <c r="A29" s="251" t="s">
        <v>327</v>
      </c>
      <c r="B29" s="251"/>
      <c r="C29" s="251"/>
      <c r="D29" s="251"/>
      <c r="E29" s="251"/>
      <c r="F29" s="251"/>
      <c r="G29" s="251"/>
      <c r="H29" s="251"/>
      <c r="I29" s="251"/>
      <c r="J29" s="251"/>
      <c r="K29" s="251"/>
      <c r="L29" s="251"/>
      <c r="M29" s="251"/>
    </row>
    <row r="30" spans="1:14" ht="14.25" customHeight="1">
      <c r="A30" s="255" t="s">
        <v>667</v>
      </c>
      <c r="B30" s="255"/>
      <c r="C30" s="255"/>
      <c r="D30" s="255"/>
      <c r="E30" s="255"/>
      <c r="F30" s="255"/>
      <c r="G30" s="255"/>
      <c r="H30" s="255"/>
      <c r="I30" s="255"/>
      <c r="J30" s="255"/>
      <c r="K30" s="255"/>
      <c r="L30" s="255"/>
      <c r="M30" s="255"/>
      <c r="N30" s="99"/>
    </row>
    <row r="31" spans="1:14" ht="14.25" customHeight="1">
      <c r="A31" s="230" t="s">
        <v>673</v>
      </c>
      <c r="B31" s="230"/>
      <c r="C31" s="230"/>
      <c r="D31" s="230"/>
      <c r="E31" s="230"/>
      <c r="F31" s="230"/>
      <c r="G31" s="230"/>
      <c r="H31" s="230"/>
      <c r="I31" s="230"/>
      <c r="J31" s="230"/>
      <c r="K31" s="230"/>
      <c r="L31" s="230"/>
      <c r="M31" s="230"/>
      <c r="N31" s="36"/>
    </row>
    <row r="32" spans="1:14" ht="12.75" customHeight="1">
      <c r="A32" s="230" t="s">
        <v>333</v>
      </c>
      <c r="B32" s="230"/>
      <c r="C32" s="230"/>
      <c r="D32" s="230"/>
      <c r="E32" s="230"/>
      <c r="F32" s="230"/>
      <c r="G32" s="230"/>
      <c r="H32" s="230"/>
      <c r="I32" s="230"/>
      <c r="J32" s="230"/>
      <c r="K32" s="230"/>
      <c r="L32" s="230"/>
      <c r="M32" s="230"/>
      <c r="N32" s="36"/>
    </row>
    <row r="33" spans="1:14" ht="14.25" customHeight="1">
      <c r="A33" s="230" t="s">
        <v>328</v>
      </c>
      <c r="B33" s="230"/>
      <c r="C33" s="230"/>
      <c r="D33" s="230"/>
      <c r="E33" s="230"/>
      <c r="F33" s="230"/>
      <c r="G33" s="230"/>
      <c r="H33" s="230"/>
      <c r="I33" s="230"/>
      <c r="J33" s="230"/>
      <c r="K33" s="230"/>
      <c r="L33" s="230"/>
      <c r="M33" s="230"/>
      <c r="N33" s="36"/>
    </row>
    <row r="34" spans="1:14" ht="14.25" customHeight="1">
      <c r="A34" s="230" t="s">
        <v>329</v>
      </c>
      <c r="B34" s="230"/>
      <c r="C34" s="230"/>
      <c r="D34" s="230"/>
      <c r="E34" s="230"/>
      <c r="F34" s="230"/>
      <c r="G34" s="230"/>
      <c r="H34" s="230"/>
      <c r="I34" s="230"/>
      <c r="J34" s="230"/>
      <c r="K34" s="230"/>
      <c r="L34" s="230"/>
      <c r="M34" s="230"/>
      <c r="N34" s="36"/>
    </row>
    <row r="35" spans="1:14" ht="12.75" customHeight="1">
      <c r="A35" s="230" t="s">
        <v>330</v>
      </c>
      <c r="B35" s="230"/>
      <c r="C35" s="230"/>
      <c r="D35" s="230"/>
      <c r="E35" s="230"/>
      <c r="F35" s="230"/>
      <c r="G35" s="230"/>
      <c r="H35" s="230"/>
      <c r="I35" s="230"/>
      <c r="J35" s="230"/>
      <c r="K35" s="230"/>
      <c r="L35" s="230"/>
      <c r="M35" s="230"/>
      <c r="N35" s="36"/>
    </row>
    <row r="36" spans="1:14" ht="12.75" customHeight="1">
      <c r="A36" s="230" t="s">
        <v>331</v>
      </c>
      <c r="B36" s="230"/>
      <c r="C36" s="230"/>
      <c r="D36" s="230"/>
      <c r="E36" s="230"/>
      <c r="F36" s="230"/>
      <c r="G36" s="230"/>
      <c r="H36" s="230"/>
      <c r="I36" s="230"/>
      <c r="J36" s="230"/>
      <c r="K36" s="230"/>
      <c r="L36" s="230"/>
      <c r="M36" s="230"/>
      <c r="N36" s="36"/>
    </row>
    <row r="37" spans="1:14" ht="14.25" customHeight="1">
      <c r="A37" s="230" t="s">
        <v>332</v>
      </c>
      <c r="B37" s="230"/>
      <c r="C37" s="230"/>
      <c r="D37" s="230"/>
      <c r="E37" s="230"/>
      <c r="F37" s="230"/>
      <c r="G37" s="230"/>
      <c r="H37" s="230"/>
      <c r="I37" s="230"/>
      <c r="J37" s="230"/>
      <c r="K37" s="230"/>
      <c r="L37" s="230"/>
      <c r="M37" s="230"/>
      <c r="N37" s="36"/>
    </row>
    <row r="38" spans="1:14" ht="14.25" customHeight="1">
      <c r="A38" s="224" t="s">
        <v>333</v>
      </c>
      <c r="B38" s="224"/>
      <c r="C38" s="224"/>
      <c r="D38" s="224"/>
      <c r="E38" s="224"/>
      <c r="F38" s="224"/>
      <c r="G38" s="224"/>
      <c r="H38" s="224"/>
      <c r="I38" s="224"/>
      <c r="J38" s="224"/>
      <c r="K38" s="224"/>
      <c r="L38" s="224"/>
      <c r="M38" s="224"/>
      <c r="N38" s="36"/>
    </row>
    <row r="39" spans="1:14" ht="14.25" customHeight="1">
      <c r="A39" s="224" t="s">
        <v>334</v>
      </c>
      <c r="B39" s="224"/>
      <c r="C39" s="224"/>
      <c r="D39" s="224"/>
      <c r="E39" s="224"/>
      <c r="F39" s="224"/>
      <c r="G39" s="224"/>
      <c r="H39" s="224"/>
      <c r="I39" s="224"/>
      <c r="J39" s="224"/>
      <c r="K39" s="224"/>
      <c r="L39" s="224"/>
      <c r="M39" s="224"/>
      <c r="N39" s="36"/>
    </row>
    <row r="40" spans="1:14" ht="14.25" customHeight="1">
      <c r="A40" s="255" t="s">
        <v>335</v>
      </c>
      <c r="B40" s="255"/>
      <c r="C40" s="255"/>
      <c r="D40" s="255"/>
      <c r="E40" s="255"/>
      <c r="F40" s="255"/>
      <c r="G40" s="255"/>
      <c r="H40" s="255"/>
      <c r="I40" s="255"/>
      <c r="J40" s="255"/>
      <c r="K40" s="255"/>
      <c r="L40" s="255"/>
      <c r="M40" s="255"/>
      <c r="N40" s="99"/>
    </row>
    <row r="41" spans="1:14" ht="12.75" customHeight="1">
      <c r="A41" s="251" t="s">
        <v>336</v>
      </c>
      <c r="B41" s="251"/>
      <c r="C41" s="251"/>
      <c r="D41" s="251"/>
      <c r="E41" s="251"/>
      <c r="F41" s="251"/>
      <c r="G41" s="251"/>
      <c r="H41" s="251"/>
      <c r="I41" s="251"/>
      <c r="J41" s="251"/>
      <c r="K41" s="251"/>
      <c r="L41" s="251"/>
      <c r="M41" s="251"/>
    </row>
    <row r="42" spans="1:14" ht="12.75" customHeight="1">
      <c r="A42" s="251" t="s">
        <v>337</v>
      </c>
      <c r="B42" s="251"/>
      <c r="C42" s="251"/>
      <c r="D42" s="251"/>
      <c r="E42" s="251"/>
      <c r="F42" s="251"/>
      <c r="G42" s="251"/>
      <c r="H42" s="251"/>
      <c r="I42" s="251"/>
      <c r="J42" s="251"/>
      <c r="K42" s="251"/>
      <c r="L42" s="251"/>
      <c r="M42" s="251"/>
    </row>
    <row r="43" spans="1:14" ht="12.75" customHeight="1">
      <c r="A43" s="251" t="s">
        <v>338</v>
      </c>
      <c r="B43" s="251"/>
      <c r="C43" s="251"/>
      <c r="D43" s="251"/>
      <c r="E43" s="251"/>
      <c r="F43" s="251"/>
      <c r="G43" s="251"/>
      <c r="H43" s="251"/>
      <c r="I43" s="251"/>
      <c r="J43" s="251"/>
      <c r="K43" s="251"/>
      <c r="L43" s="251"/>
      <c r="M43" s="251"/>
    </row>
    <row r="44" spans="1:14" ht="14.25" customHeight="1">
      <c r="A44" s="251" t="s">
        <v>339</v>
      </c>
      <c r="B44" s="251"/>
      <c r="C44" s="251"/>
      <c r="D44" s="251"/>
      <c r="E44" s="251"/>
      <c r="F44" s="251"/>
      <c r="G44" s="251"/>
      <c r="H44" s="251"/>
      <c r="I44" s="251"/>
      <c r="J44" s="251"/>
      <c r="K44" s="251"/>
      <c r="L44" s="251"/>
      <c r="M44" s="251"/>
    </row>
    <row r="45" spans="1:14" ht="14.25" customHeight="1">
      <c r="A45" s="255" t="s">
        <v>668</v>
      </c>
      <c r="B45" s="255"/>
      <c r="C45" s="255"/>
      <c r="D45" s="255"/>
      <c r="E45" s="255"/>
      <c r="F45" s="255"/>
      <c r="G45" s="255"/>
      <c r="H45" s="255"/>
      <c r="I45" s="255"/>
      <c r="J45" s="255"/>
      <c r="K45" s="255"/>
      <c r="L45" s="255"/>
      <c r="M45" s="255"/>
      <c r="N45" s="99"/>
    </row>
    <row r="46" spans="1:14" ht="12.75" customHeight="1">
      <c r="A46" s="251" t="s">
        <v>340</v>
      </c>
      <c r="B46" s="251"/>
      <c r="C46" s="251"/>
      <c r="D46" s="251"/>
      <c r="E46" s="251"/>
      <c r="F46" s="251"/>
      <c r="G46" s="251"/>
      <c r="H46" s="251"/>
      <c r="I46" s="251"/>
      <c r="J46" s="251"/>
      <c r="K46" s="251"/>
      <c r="L46" s="251"/>
      <c r="M46" s="251"/>
    </row>
    <row r="47" spans="1:14" ht="12.75" customHeight="1">
      <c r="A47" s="251" t="s">
        <v>341</v>
      </c>
      <c r="B47" s="251"/>
      <c r="C47" s="251"/>
      <c r="D47" s="251"/>
      <c r="E47" s="251"/>
      <c r="F47" s="251"/>
      <c r="G47" s="251"/>
      <c r="H47" s="251"/>
      <c r="I47" s="251"/>
      <c r="J47" s="251"/>
      <c r="K47" s="251"/>
      <c r="L47" s="251"/>
      <c r="M47" s="251"/>
    </row>
    <row r="48" spans="1:14" ht="12.75" customHeight="1">
      <c r="A48" s="251" t="s">
        <v>342</v>
      </c>
      <c r="B48" s="251"/>
      <c r="C48" s="251"/>
      <c r="D48" s="251"/>
      <c r="E48" s="251"/>
      <c r="F48" s="251"/>
      <c r="G48" s="251"/>
      <c r="H48" s="251"/>
      <c r="I48" s="251"/>
      <c r="J48" s="251"/>
      <c r="K48" s="251"/>
      <c r="L48" s="251"/>
      <c r="M48" s="251"/>
    </row>
    <row r="49" spans="1:14" ht="12.75" customHeight="1">
      <c r="A49" s="252" t="s">
        <v>343</v>
      </c>
      <c r="B49" s="252"/>
      <c r="C49" s="252"/>
      <c r="D49" s="252"/>
      <c r="E49" s="252"/>
      <c r="F49" s="252"/>
      <c r="G49" s="252"/>
      <c r="H49" s="252"/>
      <c r="I49" s="252"/>
      <c r="J49" s="252"/>
      <c r="K49" s="252"/>
      <c r="L49" s="252"/>
      <c r="M49" s="252"/>
      <c r="N49" s="101"/>
    </row>
    <row r="50" spans="1:14" ht="14.25" customHeight="1">
      <c r="A50" s="254" t="s">
        <v>344</v>
      </c>
      <c r="B50" s="254"/>
      <c r="C50" s="254"/>
      <c r="D50" s="254"/>
      <c r="E50" s="254"/>
      <c r="F50" s="254"/>
      <c r="G50" s="254"/>
      <c r="H50" s="254"/>
      <c r="I50" s="254"/>
      <c r="J50" s="254"/>
      <c r="K50" s="254"/>
      <c r="L50" s="254"/>
      <c r="M50" s="254"/>
      <c r="N50" s="102"/>
    </row>
    <row r="51" spans="1:14" ht="12.75" customHeight="1">
      <c r="A51" s="252" t="s">
        <v>669</v>
      </c>
      <c r="B51" s="252"/>
      <c r="C51" s="252"/>
      <c r="D51" s="252"/>
      <c r="E51" s="252"/>
      <c r="F51" s="252"/>
      <c r="G51" s="252"/>
      <c r="H51" s="252"/>
      <c r="I51" s="252"/>
      <c r="J51" s="252"/>
      <c r="K51" s="252"/>
      <c r="L51" s="252"/>
      <c r="M51" s="252"/>
      <c r="N51" s="101"/>
    </row>
    <row r="52" spans="1:14" ht="12.75" customHeight="1">
      <c r="A52" s="251" t="s">
        <v>345</v>
      </c>
      <c r="B52" s="251"/>
      <c r="C52" s="251"/>
      <c r="D52" s="251"/>
      <c r="E52" s="251"/>
      <c r="F52" s="251"/>
      <c r="G52" s="251"/>
      <c r="H52" s="251"/>
      <c r="I52" s="251"/>
      <c r="J52" s="251"/>
      <c r="K52" s="251"/>
      <c r="L52" s="251"/>
      <c r="M52" s="251"/>
      <c r="N52" s="100"/>
    </row>
    <row r="53" spans="1:14" ht="14.25" customHeight="1">
      <c r="A53" s="214" t="s">
        <v>670</v>
      </c>
      <c r="B53" s="214"/>
      <c r="C53" s="214"/>
      <c r="D53" s="214"/>
      <c r="E53" s="214"/>
      <c r="F53" s="214"/>
      <c r="G53" s="214"/>
      <c r="H53" s="214"/>
      <c r="I53" s="214"/>
      <c r="J53" s="214"/>
      <c r="K53" s="214"/>
      <c r="L53" s="214"/>
      <c r="M53" s="214"/>
    </row>
    <row r="54" spans="1:14" ht="14.25" customHeight="1">
      <c r="A54" s="253" t="s">
        <v>675</v>
      </c>
      <c r="B54" s="224"/>
      <c r="C54" s="224"/>
      <c r="D54" s="224"/>
      <c r="E54" s="224"/>
      <c r="F54" s="224"/>
      <c r="G54" s="224"/>
      <c r="H54" s="224"/>
      <c r="I54" s="224"/>
      <c r="J54" s="224"/>
      <c r="K54" s="224"/>
      <c r="L54" s="224"/>
      <c r="M54" s="224"/>
    </row>
    <row r="55" spans="1:14" ht="14.25" customHeight="1">
      <c r="A55" s="253" t="s">
        <v>674</v>
      </c>
      <c r="B55" s="224"/>
      <c r="C55" s="224"/>
      <c r="D55" s="224"/>
      <c r="E55" s="224"/>
      <c r="F55" s="224"/>
      <c r="G55" s="224"/>
      <c r="H55" s="224"/>
      <c r="I55" s="224"/>
      <c r="J55" s="224"/>
      <c r="K55" s="224"/>
      <c r="L55" s="224"/>
      <c r="M55" s="224"/>
    </row>
    <row r="56" spans="1:14" ht="14.25" customHeight="1">
      <c r="A56" s="253" t="s">
        <v>676</v>
      </c>
      <c r="B56" s="224"/>
      <c r="C56" s="224"/>
      <c r="D56" s="224"/>
      <c r="E56" s="224"/>
      <c r="F56" s="224"/>
      <c r="G56" s="224"/>
      <c r="H56" s="224"/>
      <c r="I56" s="224"/>
      <c r="J56" s="224"/>
      <c r="K56" s="224"/>
      <c r="L56" s="224"/>
      <c r="M56" s="224"/>
    </row>
    <row r="57" spans="1:14" ht="14.25" customHeight="1">
      <c r="A57" s="253" t="s">
        <v>677</v>
      </c>
      <c r="B57" s="224"/>
      <c r="C57" s="224"/>
      <c r="D57" s="224"/>
      <c r="E57" s="224"/>
      <c r="F57" s="224"/>
      <c r="G57" s="224"/>
      <c r="H57" s="224"/>
      <c r="I57" s="224"/>
      <c r="J57" s="224"/>
      <c r="K57" s="224"/>
      <c r="L57" s="224"/>
      <c r="M57" s="224"/>
    </row>
    <row r="58" spans="1:14" ht="14.25" customHeight="1">
      <c r="A58" s="252" t="s">
        <v>346</v>
      </c>
      <c r="B58" s="252"/>
      <c r="C58" s="252"/>
      <c r="D58" s="252"/>
      <c r="E58" s="252"/>
      <c r="F58" s="252"/>
      <c r="G58" s="252"/>
      <c r="H58" s="252"/>
      <c r="I58" s="252"/>
      <c r="J58" s="252"/>
      <c r="K58" s="252"/>
      <c r="L58" s="252"/>
      <c r="M58" s="252"/>
    </row>
    <row r="59" spans="1:14" ht="294.75" customHeight="1">
      <c r="A59" s="251" t="s">
        <v>347</v>
      </c>
      <c r="B59" s="251"/>
      <c r="C59" s="251"/>
      <c r="D59" s="251"/>
      <c r="E59" s="251"/>
      <c r="F59" s="251"/>
      <c r="G59" s="251"/>
      <c r="H59" s="251"/>
      <c r="I59" s="251"/>
      <c r="J59" s="251"/>
      <c r="K59" s="251"/>
      <c r="L59" s="251"/>
      <c r="M59" s="251"/>
    </row>
    <row r="60" spans="1:14" ht="14.25" customHeight="1">
      <c r="A60" s="252" t="s">
        <v>348</v>
      </c>
      <c r="B60" s="252"/>
      <c r="C60" s="252"/>
      <c r="D60" s="252"/>
      <c r="E60" s="252"/>
      <c r="F60" s="252"/>
      <c r="G60" s="252"/>
      <c r="H60" s="252"/>
      <c r="I60" s="252"/>
      <c r="J60" s="252"/>
      <c r="K60" s="252"/>
      <c r="L60" s="252"/>
      <c r="M60" s="252"/>
    </row>
    <row r="61" spans="1:14" ht="219.75" customHeight="1">
      <c r="A61" s="251" t="s">
        <v>349</v>
      </c>
      <c r="B61" s="251"/>
      <c r="C61" s="251"/>
      <c r="D61" s="251"/>
      <c r="E61" s="251"/>
      <c r="F61" s="251"/>
      <c r="G61" s="251"/>
      <c r="H61" s="251"/>
      <c r="I61" s="251"/>
      <c r="J61" s="251"/>
      <c r="K61" s="251"/>
      <c r="L61" s="251"/>
      <c r="M61" s="251"/>
    </row>
    <row r="62" spans="1:14" ht="14.25" customHeight="1">
      <c r="A62" s="224" t="s">
        <v>350</v>
      </c>
      <c r="B62" s="224"/>
      <c r="C62" s="224"/>
      <c r="D62" s="224"/>
      <c r="E62" s="224"/>
      <c r="F62" s="224"/>
      <c r="G62" s="224"/>
      <c r="H62" s="224"/>
      <c r="I62" s="224"/>
      <c r="J62" s="224"/>
      <c r="K62" s="224"/>
      <c r="L62" s="224"/>
      <c r="M62" s="224"/>
    </row>
    <row r="63" spans="1:14" ht="88.5" customHeight="1">
      <c r="A63" s="251" t="s">
        <v>678</v>
      </c>
      <c r="B63" s="251"/>
      <c r="C63" s="251"/>
      <c r="D63" s="251"/>
      <c r="E63" s="251"/>
      <c r="F63" s="251"/>
      <c r="G63" s="251"/>
      <c r="H63" s="251"/>
      <c r="I63" s="251"/>
      <c r="J63" s="251"/>
      <c r="K63" s="251"/>
      <c r="L63" s="251"/>
      <c r="M63" s="251"/>
    </row>
    <row r="64" spans="1:14" ht="76.5" customHeight="1">
      <c r="A64" s="251" t="s">
        <v>351</v>
      </c>
      <c r="B64" s="251"/>
      <c r="C64" s="251"/>
      <c r="D64" s="251"/>
      <c r="E64" s="251"/>
      <c r="F64" s="251"/>
      <c r="G64" s="251"/>
      <c r="H64" s="251"/>
      <c r="I64" s="251"/>
      <c r="J64" s="251"/>
      <c r="K64" s="251"/>
      <c r="L64" s="251"/>
      <c r="M64" s="251"/>
    </row>
    <row r="65" spans="1:13" ht="84" customHeight="1">
      <c r="A65" s="251" t="s">
        <v>738</v>
      </c>
      <c r="B65" s="251"/>
      <c r="C65" s="251"/>
      <c r="D65" s="251"/>
      <c r="E65" s="251"/>
      <c r="F65" s="251"/>
      <c r="G65" s="251"/>
      <c r="H65" s="251"/>
      <c r="I65" s="251"/>
      <c r="J65" s="251"/>
      <c r="K65" s="251"/>
      <c r="L65" s="251"/>
      <c r="M65" s="251"/>
    </row>
    <row r="66" spans="1:13" ht="31.5" customHeight="1">
      <c r="A66" s="251" t="s">
        <v>679</v>
      </c>
      <c r="B66" s="251"/>
      <c r="C66" s="251"/>
      <c r="D66" s="251"/>
      <c r="E66" s="251"/>
      <c r="F66" s="251"/>
      <c r="G66" s="251"/>
      <c r="H66" s="251"/>
      <c r="I66" s="251"/>
      <c r="J66" s="251"/>
      <c r="K66" s="251"/>
      <c r="L66" s="251"/>
      <c r="M66" s="251"/>
    </row>
  </sheetData>
  <mergeCells count="50">
    <mergeCell ref="A42:M42"/>
    <mergeCell ref="A43:M43"/>
    <mergeCell ref="A44:M44"/>
    <mergeCell ref="A31:M31"/>
    <mergeCell ref="A32:M32"/>
    <mergeCell ref="A33:M33"/>
    <mergeCell ref="A34:M34"/>
    <mergeCell ref="A40:M40"/>
    <mergeCell ref="A35:M35"/>
    <mergeCell ref="A36:M36"/>
    <mergeCell ref="A37:M37"/>
    <mergeCell ref="A38:M38"/>
    <mergeCell ref="A39:M39"/>
    <mergeCell ref="A22:M22"/>
    <mergeCell ref="A23:M23"/>
    <mergeCell ref="A24:M24"/>
    <mergeCell ref="A65:M65"/>
    <mergeCell ref="A63:M63"/>
    <mergeCell ref="A61:M61"/>
    <mergeCell ref="A59:M59"/>
    <mergeCell ref="A57:M57"/>
    <mergeCell ref="A55:M55"/>
    <mergeCell ref="A53:M53"/>
    <mergeCell ref="A47:M47"/>
    <mergeCell ref="A45:M45"/>
    <mergeCell ref="A48:M48"/>
    <mergeCell ref="A46:M46"/>
    <mergeCell ref="A41:M41"/>
    <mergeCell ref="A25:M25"/>
    <mergeCell ref="A1:J1"/>
    <mergeCell ref="K1:L1"/>
    <mergeCell ref="A2:M2"/>
    <mergeCell ref="A20:H20"/>
    <mergeCell ref="A21:M21"/>
    <mergeCell ref="A27:M27"/>
    <mergeCell ref="A28:M28"/>
    <mergeCell ref="A29:M29"/>
    <mergeCell ref="A30:M30"/>
    <mergeCell ref="A26:M26"/>
    <mergeCell ref="A66:M66"/>
    <mergeCell ref="A51:M51"/>
    <mergeCell ref="A49:M49"/>
    <mergeCell ref="A64:M64"/>
    <mergeCell ref="A62:M62"/>
    <mergeCell ref="A60:M60"/>
    <mergeCell ref="A58:M58"/>
    <mergeCell ref="A56:M56"/>
    <mergeCell ref="A54:M54"/>
    <mergeCell ref="A52:M52"/>
    <mergeCell ref="A50:M50"/>
  </mergeCells>
  <pageMargins left="0.27447916666666666" right="0.27447916666666666" top="0.35416666666666669" bottom="0.1875" header="0.55984251968503929" footer="0.62992125984251968"/>
  <pageSetup paperSize="9" fitToWidth="0" fitToHeight="0" pageOrder="overThenDown" orientation="landscape" r:id="rId1"/>
  <headerFooter alignWithMargins="0"/>
  <rowBreaks count="2" manualBreakCount="2">
    <brk id="16" max="16383" man="1"/>
    <brk id="5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3"/>
  <sheetViews>
    <sheetView tabSelected="1" zoomScaleNormal="100" workbookViewId="0">
      <selection activeCell="B3" sqref="B3"/>
    </sheetView>
  </sheetViews>
  <sheetFormatPr defaultRowHeight="12.75" customHeight="1"/>
  <cols>
    <col min="1" max="1" width="3.125" style="68" customWidth="1"/>
    <col min="2" max="2" width="44.125" style="68" customWidth="1"/>
    <col min="3" max="3" width="13.625" style="68" customWidth="1"/>
    <col min="4" max="4" width="9.75" style="68" customWidth="1"/>
    <col min="5" max="5" width="8.875" style="68" customWidth="1"/>
    <col min="6" max="7" width="5.75" style="68" customWidth="1"/>
    <col min="8" max="8" width="5" style="68" customWidth="1"/>
    <col min="9" max="9" width="9" style="68" customWidth="1"/>
    <col min="10" max="10" width="4" style="68" customWidth="1"/>
    <col min="11" max="11" width="8.625" style="68" customWidth="1"/>
    <col min="12" max="12" width="6.75" style="68" customWidth="1"/>
    <col min="13" max="13" width="8.75" style="68" customWidth="1"/>
    <col min="14" max="257" width="8.25" style="68" customWidth="1"/>
    <col min="258" max="16384" width="9" style="68"/>
  </cols>
  <sheetData>
    <row r="1" spans="1:14">
      <c r="A1" s="216" t="s">
        <v>0</v>
      </c>
      <c r="B1" s="216"/>
      <c r="C1" s="216"/>
      <c r="D1" s="216"/>
      <c r="E1" s="216"/>
      <c r="F1" s="216"/>
      <c r="G1" s="216"/>
      <c r="H1" s="216"/>
      <c r="I1" s="216"/>
      <c r="J1" s="216"/>
      <c r="K1" s="215" t="s">
        <v>632</v>
      </c>
      <c r="L1" s="215"/>
      <c r="M1" s="68" t="s">
        <v>1</v>
      </c>
    </row>
    <row r="2" spans="1:14" ht="15.75" customHeight="1">
      <c r="A2" s="236" t="s">
        <v>680</v>
      </c>
      <c r="B2" s="236"/>
      <c r="C2" s="236"/>
      <c r="D2" s="236"/>
      <c r="E2" s="236"/>
      <c r="F2" s="236"/>
      <c r="G2" s="236"/>
      <c r="H2" s="236"/>
      <c r="I2" s="236"/>
      <c r="J2" s="236"/>
      <c r="K2" s="236"/>
      <c r="L2" s="236"/>
      <c r="M2" s="236"/>
    </row>
    <row r="3" spans="1:14" ht="25.5">
      <c r="A3" s="65" t="s">
        <v>49</v>
      </c>
      <c r="B3" s="66" t="s">
        <v>3</v>
      </c>
      <c r="C3" s="66" t="s">
        <v>4</v>
      </c>
      <c r="D3" s="66" t="s">
        <v>5</v>
      </c>
      <c r="E3" s="66" t="s">
        <v>6</v>
      </c>
      <c r="F3" s="66" t="s">
        <v>7</v>
      </c>
      <c r="G3" s="66" t="s">
        <v>8</v>
      </c>
      <c r="H3" s="66" t="s">
        <v>9</v>
      </c>
      <c r="I3" s="66" t="s">
        <v>10</v>
      </c>
      <c r="J3" s="66" t="s">
        <v>631</v>
      </c>
      <c r="K3" s="66" t="s">
        <v>11</v>
      </c>
      <c r="L3" s="66" t="s">
        <v>12</v>
      </c>
      <c r="M3" s="66" t="s">
        <v>13</v>
      </c>
      <c r="N3" s="67"/>
    </row>
    <row r="4" spans="1:14" ht="63.75">
      <c r="A4" s="69" t="s">
        <v>14</v>
      </c>
      <c r="B4" s="76" t="s">
        <v>352</v>
      </c>
      <c r="C4" s="64"/>
      <c r="D4" s="64" t="s">
        <v>353</v>
      </c>
      <c r="E4" s="64" t="s">
        <v>354</v>
      </c>
      <c r="F4" s="71">
        <v>400</v>
      </c>
      <c r="G4" s="64" t="s">
        <v>135</v>
      </c>
      <c r="H4" s="55"/>
      <c r="I4" s="167">
        <f>F4*H4</f>
        <v>0</v>
      </c>
      <c r="J4" s="56"/>
      <c r="K4" s="55">
        <f t="shared" ref="K4" si="0">I4*J4</f>
        <v>0</v>
      </c>
      <c r="L4" s="55">
        <f t="shared" ref="L4" si="1">M4/F4</f>
        <v>0</v>
      </c>
      <c r="M4" s="55">
        <f t="shared" ref="M4" si="2">I4+K4</f>
        <v>0</v>
      </c>
      <c r="N4" s="67"/>
    </row>
    <row r="5" spans="1:14" ht="25.5">
      <c r="A5" s="69" t="s">
        <v>19</v>
      </c>
      <c r="B5" s="76" t="s">
        <v>355</v>
      </c>
      <c r="C5" s="64"/>
      <c r="D5" s="64" t="s">
        <v>235</v>
      </c>
      <c r="E5" s="64" t="s">
        <v>356</v>
      </c>
      <c r="F5" s="74">
        <v>650</v>
      </c>
      <c r="G5" s="74" t="s">
        <v>35</v>
      </c>
      <c r="H5" s="167"/>
      <c r="I5" s="167">
        <f t="shared" ref="I5:I17" si="3">F5*H5</f>
        <v>0</v>
      </c>
      <c r="J5" s="72"/>
      <c r="K5" s="55">
        <f t="shared" ref="K5:K17" si="4">I5*J5</f>
        <v>0</v>
      </c>
      <c r="L5" s="55">
        <f t="shared" ref="L5:L17" si="5">M5/F5</f>
        <v>0</v>
      </c>
      <c r="M5" s="55">
        <f t="shared" ref="M5:M17" si="6">I5+K5</f>
        <v>0</v>
      </c>
      <c r="N5" s="67"/>
    </row>
    <row r="6" spans="1:14" ht="25.5">
      <c r="A6" s="69" t="s">
        <v>21</v>
      </c>
      <c r="B6" s="76" t="s">
        <v>355</v>
      </c>
      <c r="C6" s="64"/>
      <c r="D6" s="64" t="s">
        <v>235</v>
      </c>
      <c r="E6" s="64" t="s">
        <v>357</v>
      </c>
      <c r="F6" s="70">
        <v>600</v>
      </c>
      <c r="G6" s="74" t="s">
        <v>35</v>
      </c>
      <c r="H6" s="167"/>
      <c r="I6" s="167">
        <f t="shared" si="3"/>
        <v>0</v>
      </c>
      <c r="J6" s="72"/>
      <c r="K6" s="55">
        <f t="shared" si="4"/>
        <v>0</v>
      </c>
      <c r="L6" s="55">
        <f t="shared" si="5"/>
        <v>0</v>
      </c>
      <c r="M6" s="55">
        <f t="shared" si="6"/>
        <v>0</v>
      </c>
      <c r="N6" s="67"/>
    </row>
    <row r="7" spans="1:14" ht="25.5">
      <c r="A7" s="69" t="s">
        <v>38</v>
      </c>
      <c r="B7" s="76" t="s">
        <v>355</v>
      </c>
      <c r="C7" s="64"/>
      <c r="D7" s="64" t="s">
        <v>235</v>
      </c>
      <c r="E7" s="64" t="s">
        <v>358</v>
      </c>
      <c r="F7" s="70">
        <v>500</v>
      </c>
      <c r="G7" s="74" t="s">
        <v>35</v>
      </c>
      <c r="H7" s="167"/>
      <c r="I7" s="167">
        <f t="shared" si="3"/>
        <v>0</v>
      </c>
      <c r="J7" s="72"/>
      <c r="K7" s="55">
        <f t="shared" si="4"/>
        <v>0</v>
      </c>
      <c r="L7" s="55">
        <f t="shared" si="5"/>
        <v>0</v>
      </c>
      <c r="M7" s="55">
        <f t="shared" si="6"/>
        <v>0</v>
      </c>
      <c r="N7" s="67"/>
    </row>
    <row r="8" spans="1:14" ht="27.6" customHeight="1">
      <c r="A8" s="69" t="s">
        <v>40</v>
      </c>
      <c r="B8" s="76" t="s">
        <v>359</v>
      </c>
      <c r="C8" s="64"/>
      <c r="D8" s="64" t="s">
        <v>353</v>
      </c>
      <c r="E8" s="64" t="s">
        <v>360</v>
      </c>
      <c r="F8" s="71">
        <v>900</v>
      </c>
      <c r="G8" s="64" t="s">
        <v>135</v>
      </c>
      <c r="H8" s="55"/>
      <c r="I8" s="167">
        <f t="shared" si="3"/>
        <v>0</v>
      </c>
      <c r="J8" s="56"/>
      <c r="K8" s="55">
        <f t="shared" si="4"/>
        <v>0</v>
      </c>
      <c r="L8" s="55">
        <f t="shared" si="5"/>
        <v>0</v>
      </c>
      <c r="M8" s="55">
        <f t="shared" si="6"/>
        <v>0</v>
      </c>
      <c r="N8" s="67"/>
    </row>
    <row r="9" spans="1:14" ht="25.5">
      <c r="A9" s="69" t="s">
        <v>41</v>
      </c>
      <c r="B9" s="76" t="s">
        <v>361</v>
      </c>
      <c r="C9" s="64"/>
      <c r="D9" s="64" t="s">
        <v>353</v>
      </c>
      <c r="E9" s="64" t="s">
        <v>354</v>
      </c>
      <c r="F9" s="71">
        <v>100</v>
      </c>
      <c r="G9" s="64" t="s">
        <v>135</v>
      </c>
      <c r="H9" s="55"/>
      <c r="I9" s="167">
        <f t="shared" si="3"/>
        <v>0</v>
      </c>
      <c r="J9" s="56"/>
      <c r="K9" s="55">
        <f t="shared" si="4"/>
        <v>0</v>
      </c>
      <c r="L9" s="55">
        <f t="shared" si="5"/>
        <v>0</v>
      </c>
      <c r="M9" s="55">
        <f t="shared" si="6"/>
        <v>0</v>
      </c>
      <c r="N9" s="67"/>
    </row>
    <row r="10" spans="1:14" ht="102">
      <c r="A10" s="69" t="s">
        <v>44</v>
      </c>
      <c r="B10" s="80" t="s">
        <v>362</v>
      </c>
      <c r="C10" s="64"/>
      <c r="D10" s="64" t="s">
        <v>353</v>
      </c>
      <c r="E10" s="64" t="s">
        <v>363</v>
      </c>
      <c r="F10" s="70">
        <v>100</v>
      </c>
      <c r="G10" s="74" t="s">
        <v>35</v>
      </c>
      <c r="H10" s="167"/>
      <c r="I10" s="167">
        <f t="shared" si="3"/>
        <v>0</v>
      </c>
      <c r="J10" s="56"/>
      <c r="K10" s="55">
        <f t="shared" si="4"/>
        <v>0</v>
      </c>
      <c r="L10" s="55">
        <f t="shared" si="5"/>
        <v>0</v>
      </c>
      <c r="M10" s="55">
        <f t="shared" si="6"/>
        <v>0</v>
      </c>
      <c r="N10" s="67"/>
    </row>
    <row r="11" spans="1:14" ht="132" customHeight="1">
      <c r="A11" s="69" t="s">
        <v>65</v>
      </c>
      <c r="B11" s="80" t="s">
        <v>364</v>
      </c>
      <c r="C11" s="64"/>
      <c r="D11" s="64" t="s">
        <v>353</v>
      </c>
      <c r="E11" s="64" t="s">
        <v>365</v>
      </c>
      <c r="F11" s="83">
        <v>100</v>
      </c>
      <c r="G11" s="74" t="s">
        <v>35</v>
      </c>
      <c r="H11" s="167"/>
      <c r="I11" s="167">
        <f t="shared" si="3"/>
        <v>0</v>
      </c>
      <c r="J11" s="56"/>
      <c r="K11" s="55">
        <f t="shared" si="4"/>
        <v>0</v>
      </c>
      <c r="L11" s="55">
        <f t="shared" si="5"/>
        <v>0</v>
      </c>
      <c r="M11" s="55">
        <f t="shared" si="6"/>
        <v>0</v>
      </c>
    </row>
    <row r="12" spans="1:14" ht="131.25" customHeight="1">
      <c r="A12" s="69" t="s">
        <v>69</v>
      </c>
      <c r="B12" s="80" t="s">
        <v>366</v>
      </c>
      <c r="C12" s="64"/>
      <c r="D12" s="64" t="s">
        <v>353</v>
      </c>
      <c r="E12" s="64" t="s">
        <v>367</v>
      </c>
      <c r="F12" s="70">
        <v>100</v>
      </c>
      <c r="G12" s="74" t="s">
        <v>35</v>
      </c>
      <c r="H12" s="167"/>
      <c r="I12" s="167">
        <f t="shared" si="3"/>
        <v>0</v>
      </c>
      <c r="J12" s="56"/>
      <c r="K12" s="55">
        <f t="shared" si="4"/>
        <v>0</v>
      </c>
      <c r="L12" s="55">
        <f t="shared" si="5"/>
        <v>0</v>
      </c>
      <c r="M12" s="55">
        <f t="shared" si="6"/>
        <v>0</v>
      </c>
    </row>
    <row r="13" spans="1:14" ht="134.25" customHeight="1">
      <c r="A13" s="69" t="s">
        <v>72</v>
      </c>
      <c r="B13" s="80" t="s">
        <v>368</v>
      </c>
      <c r="C13" s="64"/>
      <c r="D13" s="64" t="s">
        <v>353</v>
      </c>
      <c r="E13" s="64" t="s">
        <v>369</v>
      </c>
      <c r="F13" s="70">
        <v>500</v>
      </c>
      <c r="G13" s="74" t="s">
        <v>35</v>
      </c>
      <c r="H13" s="167"/>
      <c r="I13" s="167">
        <f t="shared" si="3"/>
        <v>0</v>
      </c>
      <c r="J13" s="56"/>
      <c r="K13" s="55">
        <f t="shared" si="4"/>
        <v>0</v>
      </c>
      <c r="L13" s="55">
        <f t="shared" si="5"/>
        <v>0</v>
      </c>
      <c r="M13" s="55">
        <f t="shared" si="6"/>
        <v>0</v>
      </c>
    </row>
    <row r="14" spans="1:14" ht="51">
      <c r="A14" s="69" t="s">
        <v>74</v>
      </c>
      <c r="B14" s="80" t="s">
        <v>370</v>
      </c>
      <c r="C14" s="64"/>
      <c r="D14" s="64" t="s">
        <v>353</v>
      </c>
      <c r="E14" s="74" t="s">
        <v>371</v>
      </c>
      <c r="F14" s="74">
        <v>300</v>
      </c>
      <c r="G14" s="74" t="s">
        <v>35</v>
      </c>
      <c r="H14" s="167"/>
      <c r="I14" s="167">
        <f t="shared" si="3"/>
        <v>0</v>
      </c>
      <c r="J14" s="56"/>
      <c r="K14" s="55">
        <f t="shared" si="4"/>
        <v>0</v>
      </c>
      <c r="L14" s="55">
        <f t="shared" si="5"/>
        <v>0</v>
      </c>
      <c r="M14" s="55">
        <f t="shared" si="6"/>
        <v>0</v>
      </c>
    </row>
    <row r="15" spans="1:14" ht="63.75">
      <c r="A15" s="69" t="s">
        <v>76</v>
      </c>
      <c r="B15" s="76" t="s">
        <v>352</v>
      </c>
      <c r="C15" s="105"/>
      <c r="D15" s="64" t="s">
        <v>353</v>
      </c>
      <c r="E15" s="64" t="s">
        <v>372</v>
      </c>
      <c r="F15" s="71">
        <v>100</v>
      </c>
      <c r="G15" s="74" t="s">
        <v>35</v>
      </c>
      <c r="H15" s="55"/>
      <c r="I15" s="167">
        <f t="shared" si="3"/>
        <v>0</v>
      </c>
      <c r="J15" s="56"/>
      <c r="K15" s="55">
        <f t="shared" si="4"/>
        <v>0</v>
      </c>
      <c r="L15" s="55">
        <f t="shared" si="5"/>
        <v>0</v>
      </c>
      <c r="M15" s="55">
        <f t="shared" si="6"/>
        <v>0</v>
      </c>
    </row>
    <row r="16" spans="1:14" ht="63.75">
      <c r="A16" s="47">
        <v>13</v>
      </c>
      <c r="B16" s="103" t="s">
        <v>373</v>
      </c>
      <c r="C16" s="106"/>
      <c r="D16" s="104" t="s">
        <v>263</v>
      </c>
      <c r="E16" s="74" t="s">
        <v>374</v>
      </c>
      <c r="F16" s="74">
        <v>50</v>
      </c>
      <c r="G16" s="74" t="s">
        <v>35</v>
      </c>
      <c r="H16" s="55"/>
      <c r="I16" s="167">
        <f t="shared" si="3"/>
        <v>0</v>
      </c>
      <c r="J16" s="78"/>
      <c r="K16" s="55">
        <f t="shared" si="4"/>
        <v>0</v>
      </c>
      <c r="L16" s="55">
        <f t="shared" si="5"/>
        <v>0</v>
      </c>
      <c r="M16" s="55">
        <f t="shared" si="6"/>
        <v>0</v>
      </c>
    </row>
    <row r="17" spans="1:13" ht="63.75">
      <c r="A17" s="107">
        <v>14</v>
      </c>
      <c r="B17" s="108" t="s">
        <v>373</v>
      </c>
      <c r="C17" s="109"/>
      <c r="D17" s="110" t="s">
        <v>263</v>
      </c>
      <c r="E17" s="47" t="s">
        <v>375</v>
      </c>
      <c r="F17" s="47">
        <v>50</v>
      </c>
      <c r="G17" s="47" t="s">
        <v>35</v>
      </c>
      <c r="H17" s="153"/>
      <c r="I17" s="167">
        <f t="shared" si="3"/>
        <v>0</v>
      </c>
      <c r="J17" s="72"/>
      <c r="K17" s="55">
        <f t="shared" si="4"/>
        <v>0</v>
      </c>
      <c r="L17" s="55">
        <f t="shared" si="5"/>
        <v>0</v>
      </c>
      <c r="M17" s="55">
        <f t="shared" si="6"/>
        <v>0</v>
      </c>
    </row>
    <row r="18" spans="1:13" ht="23.25" customHeight="1">
      <c r="A18" s="231" t="s">
        <v>23</v>
      </c>
      <c r="B18" s="231"/>
      <c r="C18" s="231"/>
      <c r="D18" s="231"/>
      <c r="E18" s="231"/>
      <c r="F18" s="231"/>
      <c r="G18" s="231"/>
      <c r="H18" s="231"/>
      <c r="I18" s="44">
        <f>SUM(I4:I17)</f>
        <v>0</v>
      </c>
      <c r="J18" s="169"/>
      <c r="K18" s="169">
        <f>SUM(K4:K17)</f>
        <v>0</v>
      </c>
      <c r="L18" s="169"/>
      <c r="M18" s="169">
        <f>SUM(M4:M17)</f>
        <v>0</v>
      </c>
    </row>
    <row r="19" spans="1:13">
      <c r="A19" s="257" t="s">
        <v>681</v>
      </c>
      <c r="B19" s="257"/>
      <c r="C19" s="257"/>
      <c r="D19" s="257"/>
      <c r="E19" s="257"/>
      <c r="F19" s="257"/>
      <c r="G19" s="257"/>
      <c r="H19" s="257"/>
      <c r="I19" s="257"/>
      <c r="J19" s="257"/>
      <c r="K19" s="257"/>
      <c r="L19" s="257"/>
      <c r="M19" s="257"/>
    </row>
    <row r="20" spans="1:13" ht="16.5" customHeight="1">
      <c r="A20" s="214" t="s">
        <v>376</v>
      </c>
      <c r="B20" s="214"/>
      <c r="C20" s="214"/>
      <c r="D20" s="214"/>
      <c r="E20" s="214"/>
      <c r="F20" s="214"/>
      <c r="G20" s="214"/>
      <c r="H20" s="214"/>
      <c r="I20" s="214"/>
      <c r="J20" s="214"/>
      <c r="K20" s="214"/>
      <c r="L20" s="214"/>
      <c r="M20" s="214"/>
    </row>
    <row r="21" spans="1:13" ht="12.75" customHeight="1">
      <c r="A21" s="224" t="s">
        <v>377</v>
      </c>
      <c r="B21" s="224"/>
      <c r="C21" s="224"/>
      <c r="D21" s="224"/>
      <c r="E21" s="224"/>
      <c r="F21" s="224"/>
      <c r="G21" s="224"/>
      <c r="H21" s="224"/>
      <c r="I21" s="224"/>
      <c r="J21" s="224"/>
      <c r="K21" s="224"/>
      <c r="L21" s="224"/>
      <c r="M21" s="224"/>
    </row>
    <row r="22" spans="1:13">
      <c r="A22" s="224" t="s">
        <v>682</v>
      </c>
      <c r="B22" s="224"/>
      <c r="C22" s="224"/>
      <c r="D22" s="224"/>
      <c r="E22" s="224"/>
      <c r="F22" s="224"/>
      <c r="G22" s="224"/>
      <c r="H22" s="224"/>
      <c r="I22" s="224"/>
      <c r="J22" s="224"/>
      <c r="K22" s="224"/>
      <c r="L22" s="224"/>
      <c r="M22" s="224"/>
    </row>
    <row r="23" spans="1:13" ht="15.75" customHeight="1"/>
  </sheetData>
  <mergeCells count="8">
    <mergeCell ref="A22:M22"/>
    <mergeCell ref="A18:H18"/>
    <mergeCell ref="A2:M2"/>
    <mergeCell ref="A1:J1"/>
    <mergeCell ref="K1:L1"/>
    <mergeCell ref="A19:M19"/>
    <mergeCell ref="A20:M20"/>
    <mergeCell ref="A21:M21"/>
  </mergeCells>
  <pageMargins left="0.25551181102362208" right="0.25551181102362208" top="0.25520833333333331" bottom="0.18375" header="0.32913385826771657" footer="0.34291338582677167"/>
  <pageSetup paperSize="9" scale="98" fitToWidth="0" fitToHeight="0" pageOrder="overThenDown"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1"/>
  <sheetViews>
    <sheetView zoomScaleNormal="100" workbookViewId="0">
      <selection activeCell="A2" sqref="A2:M2"/>
    </sheetView>
  </sheetViews>
  <sheetFormatPr defaultColWidth="31.875" defaultRowHeight="12.75" customHeight="1"/>
  <cols>
    <col min="1" max="1" width="3.25" style="68" customWidth="1"/>
    <col min="2" max="2" width="28.125" style="68" customWidth="1"/>
    <col min="3" max="3" width="16.375" style="68" customWidth="1"/>
    <col min="4" max="4" width="9.875" style="68" customWidth="1"/>
    <col min="5" max="5" width="18.5" style="68" customWidth="1"/>
    <col min="6" max="6" width="5" style="68" customWidth="1"/>
    <col min="7" max="7" width="5.25" style="68" customWidth="1"/>
    <col min="8" max="8" width="6.75" style="68" customWidth="1"/>
    <col min="9" max="9" width="10.25" style="68" customWidth="1"/>
    <col min="10" max="10" width="3.375" style="68" customWidth="1"/>
    <col min="11" max="11" width="6.375" style="68" customWidth="1"/>
    <col min="12" max="12" width="6.75" style="68" customWidth="1"/>
    <col min="13" max="13" width="10.25" style="68" customWidth="1"/>
    <col min="14" max="16384" width="31.875" style="68"/>
  </cols>
  <sheetData>
    <row r="1" spans="1:14" ht="21.75" customHeight="1">
      <c r="A1" s="216" t="s">
        <v>0</v>
      </c>
      <c r="B1" s="216"/>
      <c r="C1" s="216"/>
      <c r="D1" s="216"/>
      <c r="E1" s="216"/>
      <c r="F1" s="216"/>
      <c r="G1" s="216"/>
      <c r="H1" s="216"/>
      <c r="I1" s="216"/>
      <c r="J1" s="216"/>
      <c r="K1" s="215" t="s">
        <v>632</v>
      </c>
      <c r="L1" s="215"/>
      <c r="M1" s="68" t="s">
        <v>1</v>
      </c>
    </row>
    <row r="2" spans="1:14" ht="15.6" customHeight="1">
      <c r="A2" s="236" t="s">
        <v>683</v>
      </c>
      <c r="B2" s="236"/>
      <c r="C2" s="236"/>
      <c r="D2" s="236"/>
      <c r="E2" s="236"/>
      <c r="F2" s="236"/>
      <c r="G2" s="236"/>
      <c r="H2" s="236"/>
      <c r="I2" s="236"/>
      <c r="J2" s="236"/>
      <c r="K2" s="236"/>
      <c r="L2" s="236"/>
      <c r="M2" s="236"/>
    </row>
    <row r="3" spans="1:14" ht="25.35" customHeight="1">
      <c r="A3" s="66" t="s">
        <v>49</v>
      </c>
      <c r="B3" s="66" t="s">
        <v>3</v>
      </c>
      <c r="C3" s="66" t="s">
        <v>4</v>
      </c>
      <c r="D3" s="66" t="s">
        <v>5</v>
      </c>
      <c r="E3" s="66" t="s">
        <v>6</v>
      </c>
      <c r="F3" s="66" t="s">
        <v>7</v>
      </c>
      <c r="G3" s="66" t="s">
        <v>542</v>
      </c>
      <c r="H3" s="66" t="s">
        <v>9</v>
      </c>
      <c r="I3" s="66" t="s">
        <v>10</v>
      </c>
      <c r="J3" s="66" t="s">
        <v>631</v>
      </c>
      <c r="K3" s="66" t="s">
        <v>11</v>
      </c>
      <c r="L3" s="66" t="s">
        <v>12</v>
      </c>
      <c r="M3" s="66" t="s">
        <v>13</v>
      </c>
    </row>
    <row r="4" spans="1:14" ht="25.5">
      <c r="A4" s="69" t="s">
        <v>14</v>
      </c>
      <c r="B4" s="76" t="s">
        <v>378</v>
      </c>
      <c r="C4" s="64"/>
      <c r="D4" s="64" t="s">
        <v>379</v>
      </c>
      <c r="E4" s="64" t="s">
        <v>380</v>
      </c>
      <c r="F4" s="74">
        <v>30</v>
      </c>
      <c r="G4" s="74" t="s">
        <v>135</v>
      </c>
      <c r="H4" s="73"/>
      <c r="I4" s="73">
        <f t="shared" ref="I4:I13" si="0">F4*H4</f>
        <v>0</v>
      </c>
      <c r="J4" s="72"/>
      <c r="K4" s="73">
        <f t="shared" ref="K4" si="1">I4*J4</f>
        <v>0</v>
      </c>
      <c r="L4" s="73">
        <f t="shared" ref="L4" si="2">M4/F4</f>
        <v>0</v>
      </c>
      <c r="M4" s="73">
        <f t="shared" ref="M4" si="3">I4+K4</f>
        <v>0</v>
      </c>
      <c r="N4" s="87"/>
    </row>
    <row r="5" spans="1:14" ht="25.5">
      <c r="A5" s="69" t="s">
        <v>19</v>
      </c>
      <c r="B5" s="76" t="s">
        <v>378</v>
      </c>
      <c r="C5" s="64"/>
      <c r="D5" s="64" t="s">
        <v>379</v>
      </c>
      <c r="E5" s="64" t="s">
        <v>381</v>
      </c>
      <c r="F5" s="74">
        <v>30</v>
      </c>
      <c r="G5" s="74" t="s">
        <v>135</v>
      </c>
      <c r="H5" s="73"/>
      <c r="I5" s="73">
        <f t="shared" si="0"/>
        <v>0</v>
      </c>
      <c r="J5" s="72"/>
      <c r="K5" s="73">
        <f t="shared" ref="K5:K13" si="4">I5*J5</f>
        <v>0</v>
      </c>
      <c r="L5" s="73">
        <f t="shared" ref="L5:L13" si="5">M5/F5</f>
        <v>0</v>
      </c>
      <c r="M5" s="73">
        <f t="shared" ref="M5:M13" si="6">I5+K5</f>
        <v>0</v>
      </c>
      <c r="N5" s="87"/>
    </row>
    <row r="6" spans="1:14" ht="25.5">
      <c r="A6" s="69" t="s">
        <v>21</v>
      </c>
      <c r="B6" s="76" t="s">
        <v>378</v>
      </c>
      <c r="C6" s="64"/>
      <c r="D6" s="64" t="s">
        <v>379</v>
      </c>
      <c r="E6" s="64" t="s">
        <v>382</v>
      </c>
      <c r="F6" s="74">
        <v>30</v>
      </c>
      <c r="G6" s="74" t="s">
        <v>135</v>
      </c>
      <c r="H6" s="73"/>
      <c r="I6" s="73">
        <f t="shared" si="0"/>
        <v>0</v>
      </c>
      <c r="J6" s="72"/>
      <c r="K6" s="73">
        <f t="shared" si="4"/>
        <v>0</v>
      </c>
      <c r="L6" s="73">
        <f t="shared" si="5"/>
        <v>0</v>
      </c>
      <c r="M6" s="73">
        <f t="shared" si="6"/>
        <v>0</v>
      </c>
    </row>
    <row r="7" spans="1:14" ht="26.1" customHeight="1">
      <c r="A7" s="69" t="s">
        <v>38</v>
      </c>
      <c r="B7" s="76" t="s">
        <v>383</v>
      </c>
      <c r="C7" s="64"/>
      <c r="D7" s="64" t="s">
        <v>353</v>
      </c>
      <c r="E7" s="64" t="s">
        <v>384</v>
      </c>
      <c r="F7" s="74">
        <v>150</v>
      </c>
      <c r="G7" s="74" t="s">
        <v>135</v>
      </c>
      <c r="H7" s="73"/>
      <c r="I7" s="73">
        <f t="shared" si="0"/>
        <v>0</v>
      </c>
      <c r="J7" s="72"/>
      <c r="K7" s="73">
        <f t="shared" si="4"/>
        <v>0</v>
      </c>
      <c r="L7" s="73">
        <f t="shared" si="5"/>
        <v>0</v>
      </c>
      <c r="M7" s="73">
        <f t="shared" si="6"/>
        <v>0</v>
      </c>
    </row>
    <row r="8" spans="1:14" ht="25.5">
      <c r="A8" s="74" t="s">
        <v>40</v>
      </c>
      <c r="B8" s="76" t="s">
        <v>383</v>
      </c>
      <c r="C8" s="64"/>
      <c r="D8" s="64" t="s">
        <v>353</v>
      </c>
      <c r="E8" s="64" t="s">
        <v>385</v>
      </c>
      <c r="F8" s="74">
        <v>1800</v>
      </c>
      <c r="G8" s="74" t="s">
        <v>135</v>
      </c>
      <c r="H8" s="73"/>
      <c r="I8" s="73">
        <f t="shared" si="0"/>
        <v>0</v>
      </c>
      <c r="J8" s="72"/>
      <c r="K8" s="73">
        <f t="shared" si="4"/>
        <v>0</v>
      </c>
      <c r="L8" s="73">
        <f t="shared" si="5"/>
        <v>0</v>
      </c>
      <c r="M8" s="73">
        <f t="shared" si="6"/>
        <v>0</v>
      </c>
    </row>
    <row r="9" spans="1:14" ht="38.25">
      <c r="A9" s="69" t="s">
        <v>41</v>
      </c>
      <c r="B9" s="76" t="s">
        <v>386</v>
      </c>
      <c r="C9" s="64"/>
      <c r="D9" s="64" t="s">
        <v>353</v>
      </c>
      <c r="E9" s="64" t="s">
        <v>387</v>
      </c>
      <c r="F9" s="74">
        <v>200</v>
      </c>
      <c r="G9" s="74" t="s">
        <v>135</v>
      </c>
      <c r="H9" s="73"/>
      <c r="I9" s="73">
        <f t="shared" si="0"/>
        <v>0</v>
      </c>
      <c r="J9" s="72"/>
      <c r="K9" s="73">
        <f t="shared" si="4"/>
        <v>0</v>
      </c>
      <c r="L9" s="73">
        <f t="shared" si="5"/>
        <v>0</v>
      </c>
      <c r="M9" s="73">
        <f t="shared" si="6"/>
        <v>0</v>
      </c>
    </row>
    <row r="10" spans="1:14" ht="38.25">
      <c r="A10" s="69" t="s">
        <v>44</v>
      </c>
      <c r="B10" s="76" t="s">
        <v>386</v>
      </c>
      <c r="C10" s="64"/>
      <c r="D10" s="64" t="s">
        <v>353</v>
      </c>
      <c r="E10" s="64" t="s">
        <v>388</v>
      </c>
      <c r="F10" s="74">
        <v>400</v>
      </c>
      <c r="G10" s="74" t="s">
        <v>135</v>
      </c>
      <c r="H10" s="73"/>
      <c r="I10" s="73">
        <f t="shared" si="0"/>
        <v>0</v>
      </c>
      <c r="J10" s="72"/>
      <c r="K10" s="73">
        <f t="shared" si="4"/>
        <v>0</v>
      </c>
      <c r="L10" s="73">
        <f t="shared" si="5"/>
        <v>0</v>
      </c>
      <c r="M10" s="73">
        <f t="shared" si="6"/>
        <v>0</v>
      </c>
    </row>
    <row r="11" spans="1:14" ht="25.5">
      <c r="A11" s="69" t="s">
        <v>65</v>
      </c>
      <c r="B11" s="76" t="s">
        <v>389</v>
      </c>
      <c r="C11" s="64"/>
      <c r="D11" s="64" t="s">
        <v>133</v>
      </c>
      <c r="E11" s="64" t="s">
        <v>390</v>
      </c>
      <c r="F11" s="74">
        <v>50</v>
      </c>
      <c r="G11" s="74" t="s">
        <v>135</v>
      </c>
      <c r="H11" s="73"/>
      <c r="I11" s="73">
        <f t="shared" si="0"/>
        <v>0</v>
      </c>
      <c r="J11" s="72"/>
      <c r="K11" s="73">
        <f t="shared" si="4"/>
        <v>0</v>
      </c>
      <c r="L11" s="73">
        <f t="shared" si="5"/>
        <v>0</v>
      </c>
      <c r="M11" s="73">
        <f t="shared" si="6"/>
        <v>0</v>
      </c>
    </row>
    <row r="12" spans="1:14" ht="25.5">
      <c r="A12" s="69" t="s">
        <v>69</v>
      </c>
      <c r="B12" s="76" t="s">
        <v>391</v>
      </c>
      <c r="C12" s="64"/>
      <c r="D12" s="64" t="s">
        <v>353</v>
      </c>
      <c r="E12" s="64" t="s">
        <v>392</v>
      </c>
      <c r="F12" s="70">
        <v>50</v>
      </c>
      <c r="G12" s="74" t="s">
        <v>135</v>
      </c>
      <c r="H12" s="73"/>
      <c r="I12" s="73">
        <f t="shared" si="0"/>
        <v>0</v>
      </c>
      <c r="J12" s="72"/>
      <c r="K12" s="73">
        <f t="shared" si="4"/>
        <v>0</v>
      </c>
      <c r="L12" s="73">
        <f t="shared" si="5"/>
        <v>0</v>
      </c>
      <c r="M12" s="73">
        <f t="shared" si="6"/>
        <v>0</v>
      </c>
    </row>
    <row r="13" spans="1:14" ht="25.5">
      <c r="A13" s="69" t="s">
        <v>72</v>
      </c>
      <c r="B13" s="76" t="s">
        <v>391</v>
      </c>
      <c r="C13" s="64"/>
      <c r="D13" s="64" t="s">
        <v>353</v>
      </c>
      <c r="E13" s="64" t="s">
        <v>393</v>
      </c>
      <c r="F13" s="74">
        <v>100</v>
      </c>
      <c r="G13" s="74" t="s">
        <v>135</v>
      </c>
      <c r="H13" s="73"/>
      <c r="I13" s="73">
        <f t="shared" si="0"/>
        <v>0</v>
      </c>
      <c r="J13" s="72"/>
      <c r="K13" s="73">
        <f t="shared" si="4"/>
        <v>0</v>
      </c>
      <c r="L13" s="73">
        <f t="shared" si="5"/>
        <v>0</v>
      </c>
      <c r="M13" s="73">
        <f t="shared" si="6"/>
        <v>0</v>
      </c>
    </row>
    <row r="14" spans="1:14" ht="23.1" customHeight="1">
      <c r="A14" s="248" t="s">
        <v>23</v>
      </c>
      <c r="B14" s="249"/>
      <c r="C14" s="249"/>
      <c r="D14" s="249"/>
      <c r="E14" s="249"/>
      <c r="F14" s="249"/>
      <c r="G14" s="249"/>
      <c r="H14" s="250"/>
      <c r="I14" s="75">
        <f>SUM(I4:I13)</f>
        <v>0</v>
      </c>
      <c r="J14" s="75"/>
      <c r="K14" s="75">
        <f>SUM(K4:K13)</f>
        <v>0</v>
      </c>
      <c r="L14" s="75"/>
      <c r="M14" s="75">
        <f>SUM(M4:M13)</f>
        <v>0</v>
      </c>
    </row>
    <row r="15" spans="1:14" ht="40.35" customHeight="1">
      <c r="A15" s="59"/>
    </row>
    <row r="16" spans="1:14" ht="26.1" customHeight="1">
      <c r="A16" s="59"/>
      <c r="B16" s="111"/>
      <c r="C16" s="32"/>
      <c r="D16" s="32"/>
      <c r="E16" s="32"/>
    </row>
    <row r="17" spans="1:2" ht="20.100000000000001" customHeight="1">
      <c r="A17" s="79"/>
      <c r="B17" s="58"/>
    </row>
    <row r="18" spans="1:2" ht="12.6" customHeight="1"/>
    <row r="19" spans="1:2" ht="17.100000000000001" customHeight="1"/>
    <row r="20" spans="1:2" ht="15.6" customHeight="1"/>
    <row r="21" spans="1:2" ht="14.1" customHeight="1"/>
  </sheetData>
  <mergeCells count="4">
    <mergeCell ref="A1:J1"/>
    <mergeCell ref="K1:L1"/>
    <mergeCell ref="A2:M2"/>
    <mergeCell ref="A14:H14"/>
  </mergeCells>
  <pageMargins left="0.268125" right="0.30937500000000001" top="0.37125000000000002" bottom="0.65236220472440953" header="0.42559055118110234" footer="0.35708661417322834"/>
  <pageSetup paperSize="9" fitToWidth="0" fitToHeight="0"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23807</TotalTime>
  <Application>Microsoft Excel</Application>
  <DocSecurity>0</DocSecurity>
  <ScaleCrop>false</ScaleCrop>
  <HeadingPairs>
    <vt:vector size="2" baseType="variant">
      <vt:variant>
        <vt:lpstr>Arkusze</vt:lpstr>
      </vt:variant>
      <vt:variant>
        <vt:i4>22</vt:i4>
      </vt:variant>
    </vt:vector>
  </HeadingPairs>
  <TitlesOfParts>
    <vt:vector size="22" baseType="lpstr">
      <vt:lpstr>Pakiet nr 1</vt:lpstr>
      <vt:lpstr>Pakiet nr 2</vt:lpstr>
      <vt:lpstr>Pakiet nr 3</vt:lpstr>
      <vt:lpstr>Pakiet nr 4</vt:lpstr>
      <vt:lpstr>Pakiet nr 5</vt:lpstr>
      <vt:lpstr>Pakiet nr 6</vt:lpstr>
      <vt:lpstr>Pakiet nr 7</vt:lpstr>
      <vt:lpstr>Pakiet nr 8</vt:lpstr>
      <vt:lpstr>Pakiet nr 9</vt:lpstr>
      <vt:lpstr>Pakiet nr 10</vt:lpstr>
      <vt:lpstr>Pakiet nr 11</vt:lpstr>
      <vt:lpstr>Pakiet nr 12</vt:lpstr>
      <vt:lpstr>Pakiet nr 13</vt:lpstr>
      <vt:lpstr>Pakiet nr 14</vt:lpstr>
      <vt:lpstr>Pakiet nr 15</vt:lpstr>
      <vt:lpstr>Pakiet nr 16</vt:lpstr>
      <vt:lpstr>Pakiet nr 17</vt:lpstr>
      <vt:lpstr>Pakiet nr 18</vt:lpstr>
      <vt:lpstr>Pakiet 19</vt:lpstr>
      <vt:lpstr>Pakiet 20</vt:lpstr>
      <vt:lpstr>Pakiet 21</vt:lpstr>
      <vt:lpstr>Pakiet 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wsduser</dc:creator>
  <cp:lastModifiedBy>Dorota Rucińska</cp:lastModifiedBy>
  <cp:revision>386</cp:revision>
  <cp:lastPrinted>2021-09-23T08:13:38Z</cp:lastPrinted>
  <dcterms:created xsi:type="dcterms:W3CDTF">2021-09-14T05:10:36Z</dcterms:created>
  <dcterms:modified xsi:type="dcterms:W3CDTF">2021-09-27T07:54:42Z</dcterms:modified>
</cp:coreProperties>
</file>