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8-osprzęt blok - dogrywka\SWZ\"/>
    </mc:Choice>
  </mc:AlternateContent>
  <xr:revisionPtr revIDLastSave="0" documentId="13_ncr:1_{CC5B4457-E23F-40BE-B97D-AA4F69C63808}" xr6:coauthVersionLast="46" xr6:coauthVersionMax="46" xr10:uidLastSave="{00000000-0000-0000-0000-000000000000}"/>
  <bookViews>
    <workbookView xWindow="-120" yWindow="-120" windowWidth="29040" windowHeight="15840" tabRatio="883" activeTab="2" xr2:uid="{00000000-000D-0000-FFFF-FFFF00000000}"/>
  </bookViews>
  <sheets>
    <sheet name="Pakiet 1" sheetId="20" r:id="rId1"/>
    <sheet name="Pakiet 2" sheetId="25" r:id="rId2"/>
    <sheet name="Pakiet 3" sheetId="3" r:id="rId3"/>
  </sheets>
  <definedNames>
    <definedName name="__DdeLink__457_420647727" localSheetId="1">'Pakiet 2'!#REF!</definedName>
  </definedNames>
  <calcPr calcId="181029"/>
</workbook>
</file>

<file path=xl/calcChain.xml><?xml version="1.0" encoding="utf-8"?>
<calcChain xmlns="http://schemas.openxmlformats.org/spreadsheetml/2006/main">
  <c r="G6" i="3" l="1"/>
  <c r="I6" i="3" s="1"/>
  <c r="K6" i="3" s="1"/>
  <c r="J6" i="3" s="1"/>
  <c r="G7" i="3"/>
  <c r="I7" i="3" s="1"/>
  <c r="K7" i="3" s="1"/>
  <c r="J7" i="3" s="1"/>
  <c r="G8" i="3"/>
  <c r="I8" i="3" s="1"/>
  <c r="K8" i="3" s="1"/>
  <c r="J8" i="3" s="1"/>
  <c r="G9" i="3"/>
  <c r="I9" i="3" s="1"/>
  <c r="G10" i="3"/>
  <c r="I10" i="3" s="1"/>
  <c r="K10" i="3" s="1"/>
  <c r="J10" i="3" s="1"/>
  <c r="G11" i="3"/>
  <c r="I11" i="3" s="1"/>
  <c r="K11" i="3" s="1"/>
  <c r="J11" i="3" s="1"/>
  <c r="G12" i="3"/>
  <c r="I12" i="3" s="1"/>
  <c r="K12" i="3" s="1"/>
  <c r="J12" i="3" s="1"/>
  <c r="G13" i="3"/>
  <c r="I13" i="3" s="1"/>
  <c r="G14" i="3"/>
  <c r="I14" i="3" s="1"/>
  <c r="K14" i="3" s="1"/>
  <c r="J14" i="3" s="1"/>
  <c r="G15" i="3"/>
  <c r="I15" i="3" s="1"/>
  <c r="K15" i="3" s="1"/>
  <c r="J15" i="3" s="1"/>
  <c r="G16" i="3"/>
  <c r="I16" i="3" s="1"/>
  <c r="K16" i="3" s="1"/>
  <c r="J16" i="3" s="1"/>
  <c r="I16" i="20"/>
  <c r="I6" i="20"/>
  <c r="K6" i="20" s="1"/>
  <c r="J6" i="20" s="1"/>
  <c r="G26" i="20"/>
  <c r="I26" i="20" s="1"/>
  <c r="K26" i="20" s="1"/>
  <c r="J26" i="20" s="1"/>
  <c r="G25" i="20"/>
  <c r="G24" i="20"/>
  <c r="I24" i="20" s="1"/>
  <c r="K24" i="20" s="1"/>
  <c r="J24" i="20" s="1"/>
  <c r="G23" i="20"/>
  <c r="I23" i="20" s="1"/>
  <c r="K23" i="20" s="1"/>
  <c r="J23" i="20" s="1"/>
  <c r="G22" i="20"/>
  <c r="I22" i="20" s="1"/>
  <c r="K22" i="20" s="1"/>
  <c r="J22" i="20" s="1"/>
  <c r="G21" i="20"/>
  <c r="G20" i="20"/>
  <c r="I20" i="20" s="1"/>
  <c r="G19" i="20"/>
  <c r="I19" i="20" s="1"/>
  <c r="K19" i="20" s="1"/>
  <c r="J19" i="20" s="1"/>
  <c r="G18" i="20"/>
  <c r="I18" i="20" s="1"/>
  <c r="K18" i="20" s="1"/>
  <c r="J18" i="20" s="1"/>
  <c r="G17" i="20"/>
  <c r="I17" i="20" s="1"/>
  <c r="K17" i="20" s="1"/>
  <c r="J17" i="20" s="1"/>
  <c r="G16" i="20"/>
  <c r="G15" i="20"/>
  <c r="I15" i="20" s="1"/>
  <c r="K15" i="20" s="1"/>
  <c r="J15" i="20" s="1"/>
  <c r="G14" i="20"/>
  <c r="I14" i="20" s="1"/>
  <c r="K14" i="20" s="1"/>
  <c r="J14" i="20" s="1"/>
  <c r="G13" i="20"/>
  <c r="I13" i="20" s="1"/>
  <c r="K13" i="20" s="1"/>
  <c r="J13" i="20" s="1"/>
  <c r="G12" i="20"/>
  <c r="I12" i="20" s="1"/>
  <c r="K12" i="20" s="1"/>
  <c r="J12" i="20" s="1"/>
  <c r="G11" i="20"/>
  <c r="I11" i="20" s="1"/>
  <c r="K11" i="20" s="1"/>
  <c r="J11" i="20" s="1"/>
  <c r="G10" i="20"/>
  <c r="I10" i="20" s="1"/>
  <c r="K10" i="20" s="1"/>
  <c r="J10" i="20" s="1"/>
  <c r="G9" i="20"/>
  <c r="I9" i="20" s="1"/>
  <c r="K9" i="20" s="1"/>
  <c r="J9" i="20" s="1"/>
  <c r="G8" i="20"/>
  <c r="I8" i="20" s="1"/>
  <c r="K8" i="20" s="1"/>
  <c r="J8" i="20" s="1"/>
  <c r="G7" i="20"/>
  <c r="I7" i="20" s="1"/>
  <c r="K7" i="20" s="1"/>
  <c r="J7" i="20" s="1"/>
  <c r="G6" i="20"/>
  <c r="E9" i="25"/>
  <c r="G9" i="25" s="1"/>
  <c r="I9" i="25" s="1"/>
  <c r="H9" i="25" s="1"/>
  <c r="E8" i="25"/>
  <c r="G8" i="25" s="1"/>
  <c r="I8" i="25" s="1"/>
  <c r="H8" i="25" s="1"/>
  <c r="E7" i="25"/>
  <c r="G7" i="25" s="1"/>
  <c r="I7" i="25" s="1"/>
  <c r="H7" i="25" s="1"/>
  <c r="E6" i="25"/>
  <c r="G6" i="25" s="1"/>
  <c r="I6" i="25" s="1"/>
  <c r="H6" i="25" s="1"/>
  <c r="E5" i="25"/>
  <c r="G5" i="25" s="1"/>
  <c r="I5" i="25" s="1"/>
  <c r="H5" i="25" s="1"/>
  <c r="K13" i="3" l="1"/>
  <c r="J13" i="3" s="1"/>
  <c r="K9" i="3"/>
  <c r="J9" i="3" s="1"/>
  <c r="K16" i="20"/>
  <c r="J16" i="20" s="1"/>
  <c r="I25" i="20"/>
  <c r="K25" i="20" s="1"/>
  <c r="J25" i="20" s="1"/>
  <c r="K20" i="20"/>
  <c r="J20" i="20" s="1"/>
  <c r="I21" i="20"/>
  <c r="K21" i="20" s="1"/>
  <c r="J21" i="20" s="1"/>
  <c r="E10" i="25"/>
  <c r="G10" i="25"/>
  <c r="I10" i="25"/>
  <c r="G5" i="20" l="1"/>
  <c r="I5" i="20" l="1"/>
  <c r="I27" i="20" s="1"/>
  <c r="G27" i="20"/>
  <c r="K5" i="20" l="1"/>
  <c r="K27" i="20" s="1"/>
  <c r="J5" i="20"/>
  <c r="G5" i="3" l="1"/>
  <c r="G17" i="3" s="1"/>
  <c r="I5" i="3" l="1"/>
  <c r="I17" i="3" l="1"/>
  <c r="K5" i="3"/>
  <c r="K17" i="3" l="1"/>
  <c r="J5" i="3"/>
</calcChain>
</file>

<file path=xl/sharedStrings.xml><?xml version="1.0" encoding="utf-8"?>
<sst xmlns="http://schemas.openxmlformats.org/spreadsheetml/2006/main" count="189" uniqueCount="102">
  <si>
    <t>Formularz  Cenowy</t>
  </si>
  <si>
    <t>L.p</t>
  </si>
  <si>
    <t>Nazwa sprzętu</t>
  </si>
  <si>
    <t>Ilość</t>
  </si>
  <si>
    <t>cena jedn. netto</t>
  </si>
  <si>
    <t>Depozyt</t>
  </si>
  <si>
    <t>1.</t>
  </si>
  <si>
    <t>szt.</t>
  </si>
  <si>
    <t>2.</t>
  </si>
  <si>
    <t>3.</t>
  </si>
  <si>
    <t>4.</t>
  </si>
  <si>
    <t>5.</t>
  </si>
  <si>
    <t>szt</t>
  </si>
  <si>
    <t>Razem:</t>
  </si>
  <si>
    <t>Dreny do uchwytu 23 kJHz</t>
  </si>
  <si>
    <t>Dreny do uchwytu 36 kJHz</t>
  </si>
  <si>
    <t>Precyzyjna końcówka jednorazowa śr. 1,14 mm do uchwytu 36 kHz</t>
  </si>
  <si>
    <t>2szt</t>
  </si>
  <si>
    <t>Końcówka jednorazowa Micro śr. 1,57 mm do uchwytu 36 kHz</t>
  </si>
  <si>
    <t>Standardowa końcówka jednorazowa śr. 1,98 mm do uchwytu 36 kHz</t>
  </si>
  <si>
    <t>6.</t>
  </si>
  <si>
    <t>Końcówka jednorazowa Micro śr. 1,57 mm do uchwytu 23 kHz</t>
  </si>
  <si>
    <t>7.</t>
  </si>
  <si>
    <t>8.</t>
  </si>
  <si>
    <t>Końcówka jednorazowa zakrzywiona, przedłużona, Micro Tip Plus śr. 1,57 mm</t>
  </si>
  <si>
    <t>9.</t>
  </si>
  <si>
    <t>Standardowa końcówka jednorazowa zakrzywiona , przedłużona, śr. 1,98 mm</t>
  </si>
  <si>
    <t>10.</t>
  </si>
  <si>
    <t>Jednorazowy klucz do uchwytu 23 kHz</t>
  </si>
  <si>
    <t>1 opak</t>
  </si>
  <si>
    <t>11.</t>
  </si>
  <si>
    <t>Jednorazowy klucz do uchwytu 36 kHz</t>
  </si>
  <si>
    <t>12.</t>
  </si>
  <si>
    <t>Wkład 1,5 l do ssaka, do aparatu</t>
  </si>
  <si>
    <t>Lp.</t>
  </si>
  <si>
    <t>nr katalogowy, producent</t>
  </si>
  <si>
    <t>rodzaj sprzętu</t>
  </si>
  <si>
    <t>jedn. miary</t>
  </si>
  <si>
    <t>ilość</t>
  </si>
  <si>
    <t>wartość   netto</t>
  </si>
  <si>
    <t>wartość VAT</t>
  </si>
  <si>
    <t>cena jedn. brutto</t>
  </si>
  <si>
    <t>wartość   brutto</t>
  </si>
  <si>
    <t>13.</t>
  </si>
  <si>
    <t>14.</t>
  </si>
  <si>
    <t>15.</t>
  </si>
  <si>
    <t>18.</t>
  </si>
  <si>
    <t>16.</t>
  </si>
  <si>
    <t>17.</t>
  </si>
  <si>
    <t>19.</t>
  </si>
  <si>
    <t>20.</t>
  </si>
  <si>
    <t>21.</t>
  </si>
  <si>
    <t>5szt</t>
  </si>
  <si>
    <t>Dren dootrzewnowy z otwartym końcem, 120cm</t>
  </si>
  <si>
    <t>Zbiornik Rickhama mały, /11.5mm x 7.7mm/</t>
  </si>
  <si>
    <t>Zamknięty zestaw do drenażu zewnętrznego z plastikowym panelem z podwójną skalą ciśnienia, biuretą o poj. 50ml, workiem o pojemności 700ml, dwoma portami do bezigłowego pobierania płynu mózgowo-rdzeniowego.</t>
  </si>
  <si>
    <t>Dren do drenażu komorowego, Pediatryczny o dł. 23cm, średnicy wew. 1,3mm i zewn. 2,5mm wraz z trokarem i prowadnicą drenu komorowego.</t>
  </si>
  <si>
    <t>Dren komorowy gruby o długości 35cm, średnicy wew. 1,6 i zewn. 2,9mm wraz z trokarem i prowadnicą drenu komorowego.</t>
  </si>
  <si>
    <t>22.</t>
  </si>
  <si>
    <t>Dren lędźwiowy o długości 80cm, średnicy wew. 0,7 i zewn. 1,5mm wraz z igłą Touchy, klamerkami i łącznikiem Luer</t>
  </si>
  <si>
    <t>Razem</t>
  </si>
  <si>
    <t>Wartość netto</t>
  </si>
  <si>
    <t>Wartość brutto</t>
  </si>
  <si>
    <t>depozyt</t>
  </si>
  <si>
    <t>3szt</t>
  </si>
  <si>
    <t>nie dotyczy</t>
  </si>
  <si>
    <t>Zestaw zastawka Hakim Precision MICRO ciśnienie średnie + zbiornik Rickham, dren komorowy 14 cm, dren otrzewnowy 120 cm</t>
  </si>
  <si>
    <t>Zestaw zastawka Hakim Precision MICRO ciśnienie wysokie + zbiornik Rickham, dren komorowy 14 cm, dren otrzewnowy 120 cm</t>
  </si>
  <si>
    <t>Dren dosercowy Holter, 45cm, śr. w.1,2 mm, śr. z. 2,5 mm</t>
  </si>
  <si>
    <t>Dren komorowy Hakim ze znacznikami rtg o długości 14 cm i śr. zew. 2,7 mm i śr. wew.1,4 mm</t>
  </si>
  <si>
    <t>Dren komorowy Accu-Flo ze znacznikami rtg o długości 15 cm i śr. zew. 2,5 mm i śr. wew.1,3 mm</t>
  </si>
  <si>
    <t>ZASTAWKA niskoprofilowa Hakim Precision Regular, ciśnienie niskie, z integralnym urządzeniem antysyfonowym  SG, z drenem  komorowym 14 cm, silikonowym prowadnikiem  kolankowym i przyłączonym drenem dootrzewnowym otwartym 120cm.</t>
  </si>
  <si>
    <t>ZASTAWKA niskoprofilowa Hakim Precision Regular, ciśnienie średnie, z integralnym urządzeniem antysyfonowym  SG, z drenem  komorowym 14 cm, silikonowym prowadnikiem kolankowym i przyłączonym drenem dootrzewnowym otwartym 120cm.</t>
  </si>
  <si>
    <t>ZASTAWKA niskoprofilowa Hakim Precision Micro ze zbiornikiem Rickhama, ciśnienie niskie, z drenem  komorowym 14 cm i przyłączonym drenem dootrzewnowym otwartym 120cm.</t>
  </si>
  <si>
    <t>ZASTAWKA niskoprofilowa Hakim Precision Micro ze zbiornikiem Rickhama, ciśnienie średnie, z drenem  komorowym 14 cm i przyłączonym drenem dootrzewnowym otwartym 120cm.</t>
  </si>
  <si>
    <t>Worki wymienne do drenażu zamkniętego 700 ml, 5szt./opak.</t>
  </si>
  <si>
    <t>Łącznik prosty o długości max. 1,5 cm i średnicy wewnętrzna max. 1,0 mm zewnętrza max. 2,0 mm, z tworzywa sztucznego, do łączenia drenów zastawki</t>
  </si>
  <si>
    <t>Prowadnica jednorazowa do drenu dootrzewnowego o dł. 45cm i 65cm ( op.5 szt.)</t>
  </si>
  <si>
    <t>VAT</t>
  </si>
  <si>
    <t>Wartość Vat</t>
  </si>
  <si>
    <t>Cena jedn. netto</t>
  </si>
  <si>
    <t>Cena jedn. brutto</t>
  </si>
  <si>
    <t>Nazwa handlowa</t>
  </si>
  <si>
    <t>Jedn. miary</t>
  </si>
  <si>
    <t>Pakiet nr 1- Asortyment do leczenia wodogłowia u dzieci</t>
  </si>
  <si>
    <t>po 5szt</t>
  </si>
  <si>
    <t>Łącznik trójdrożny 'Y' z tworzywa sztucznego do łączenia 3 drenów zastawki (łączenie nie wymaga innych komponentów), średnica wewnętrzna max. 1,0 mm, zewnętrzna max. 2,0 mm</t>
  </si>
  <si>
    <t>Urządzenie antysyfonowe Codman SiphonGuard</t>
  </si>
  <si>
    <t>Zestaw z automatyczną, niskoprofilową zastawką przepływową.
Wymagania:
- automatyczna regulacja pełnym zakresie ciśnień
- mechanizm zastawki składający się z przepony i umieszczonego w niej bolca, drenaż płynu regulowany przepływem
- oddzielny dren komorowy dł. 15cm, 
- prowadnik kolankowy drenu komorowego,
- integralny dren dootrzewnowy o otwartym końcu dł. 110cm.
- brak elementów metalowych,
- zintegrowane łączniki do drenów,
- zintegrowany zbiornik do nakłuwania.</t>
  </si>
  <si>
    <t>Zestaw zastawka Hakim Precision MICRO ciśnienie niskie + zbiornik Rickham, dren komorowy 14 cm, dren otrzewnowy 120 cm</t>
  </si>
  <si>
    <t>Lp</t>
  </si>
  <si>
    <t>Nazwa</t>
  </si>
  <si>
    <t>Drenaż komorowy zewnętrzny, zestaw: plastikowa tablica z podziałką w cm H2O i mmHg z uchwytem na umieszczenie komory kroplowej, komora kroplowa o pojemnosci min. 100 ml z wbudowanym filtrem bez zacisku, filtr zabezpieczony przed zatkaniem w razie kontaktu z płynem mózgowo-rdzeniowym, wymienny worek o pojemności min. 700 ml bez odpływu, dren komorowy ze znacznikami co 1 cm, długość min. 30 cm, średnica zewnętrzna 3.0 mm z troakarem, tunelizatorem, silikonowym mocowaniem do skóry i łącznikiem.</t>
  </si>
  <si>
    <t>Drenaż lędźwiowy zewnętrzny, zestaw: plastikowa tablica z podziałką w cm H2O i mmHg z uchwytem na umieszczenie komory kroplowej, komora kroplowa o pojemnosci min. 100 ml z wbudowanym filtrem bez zacisku, filtr zabezpieczony przed zatkaniem w razie kontaktu z płynem mózgowo-rdzeniowym, wymienny worek o pojemności min. 700 ml bez odpływu dren lędźwiowy ze znacznikami co 1 cm, długość min. 80 cm, średnica zewnętrzna 1,5 mm z igłą Touhy 14G, metalowym hydrofobowym prowadnikiem drenu silikonowym mocowaniem do skóry i plastikowym łącznikiem.</t>
  </si>
  <si>
    <t>Wymienny worek do drenażu zewnętrznego o opjemności min 700ml, z odpływem plastikowym zatrzaskiem i fitrem</t>
  </si>
  <si>
    <t>Dren Komorowy do drenażu zewnętrznego ze sztyletem, łącznikiem drenu, silikonowym łącznikiem motylkowym i trokarem, długość 30 cm, średnica wewn/zewn 1.5/3.0mm , 4 rzędy po 5 otworów</t>
  </si>
  <si>
    <t>Dren Komorowy do drenażu zewnętrznego ze sztyletem, łącznikiem drenu, silikonowym łącznikiem motylkowym i trokarem, długość 30 cm, średnica wewn/zewn 1.2/2.4mm , 4 rzędy po 2 owalne otwory</t>
  </si>
  <si>
    <t>Pakiet nr 2 - Sprzęt medyczny do leczenia wodogłowia</t>
  </si>
  <si>
    <t>Pakiet nr 3 -  elementy do ultradźwiękowego aspiratora tkanek Cusa Excel</t>
  </si>
  <si>
    <t>5szt.</t>
  </si>
  <si>
    <t>Zał. nr 2</t>
  </si>
  <si>
    <t>8/2021/TP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</si>
</sst>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sz val="10"/>
      <color rgb="FF8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A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2" fillId="0" borderId="0"/>
  </cellStyleXfs>
  <cellXfs count="68">
    <xf numFmtId="0" fontId="0" fillId="0" borderId="0" xfId="0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2" borderId="4" xfId="3" applyFont="1" applyFill="1" applyBorder="1" applyAlignment="1" applyProtection="1">
      <alignment horizontal="center" vertical="center" wrapText="1"/>
    </xf>
    <xf numFmtId="49" fontId="5" fillId="2" borderId="4" xfId="3" applyNumberFormat="1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>
      <alignment horizontal="left" vertical="center" wrapText="1"/>
    </xf>
    <xf numFmtId="1" fontId="5" fillId="2" borderId="4" xfId="3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2" borderId="4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">
    <cellStyle name="Normal 2" xfId="2" xr:uid="{00000000-0005-0000-0000-000000000000}"/>
    <cellStyle name="Normalny" xfId="0" builtinId="0"/>
    <cellStyle name="Normalny 2" xfId="3" xr:uid="{50582141-EB54-47E6-8A54-DA4FCE6F7325}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zoomScale="130" zoomScaleNormal="130" workbookViewId="0">
      <selection activeCell="K1" sqref="K1:L1"/>
    </sheetView>
  </sheetViews>
  <sheetFormatPr defaultRowHeight="12.75" x14ac:dyDescent="0.25"/>
  <cols>
    <col min="1" max="1" width="4" style="2" customWidth="1"/>
    <col min="2" max="2" width="50.7109375" style="15" customWidth="1"/>
    <col min="3" max="3" width="15.85546875" style="53" customWidth="1"/>
    <col min="4" max="4" width="5.85546875" style="2" customWidth="1"/>
    <col min="5" max="5" width="5.140625" style="2" customWidth="1"/>
    <col min="6" max="6" width="9.42578125" style="2" customWidth="1"/>
    <col min="7" max="7" width="10.42578125" style="2" customWidth="1"/>
    <col min="8" max="8" width="4.42578125" style="2" customWidth="1"/>
    <col min="9" max="9" width="9.140625" style="2"/>
    <col min="10" max="10" width="7.85546875" style="2" customWidth="1"/>
    <col min="11" max="11" width="10.42578125" style="2" customWidth="1"/>
    <col min="12" max="12" width="7.42578125" style="2" customWidth="1"/>
    <col min="13" max="16384" width="9.140625" style="53"/>
  </cols>
  <sheetData>
    <row r="1" spans="1:12" ht="13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7" t="s">
        <v>101</v>
      </c>
      <c r="L1" s="57"/>
    </row>
    <row r="2" spans="1:12" ht="13.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6" t="s">
        <v>100</v>
      </c>
      <c r="L2" s="57"/>
    </row>
    <row r="3" spans="1:12" x14ac:dyDescent="0.25">
      <c r="A3" s="59" t="s">
        <v>84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29"/>
    </row>
    <row r="4" spans="1:12" s="2" customFormat="1" ht="38.25" x14ac:dyDescent="0.25">
      <c r="A4" s="52" t="s">
        <v>34</v>
      </c>
      <c r="B4" s="52" t="s">
        <v>36</v>
      </c>
      <c r="C4" s="52" t="s">
        <v>35</v>
      </c>
      <c r="D4" s="52" t="s">
        <v>37</v>
      </c>
      <c r="E4" s="52" t="s">
        <v>38</v>
      </c>
      <c r="F4" s="30" t="s">
        <v>4</v>
      </c>
      <c r="G4" s="30" t="s">
        <v>39</v>
      </c>
      <c r="H4" s="52" t="s">
        <v>78</v>
      </c>
      <c r="I4" s="30" t="s">
        <v>40</v>
      </c>
      <c r="J4" s="30" t="s">
        <v>41</v>
      </c>
      <c r="K4" s="30" t="s">
        <v>42</v>
      </c>
      <c r="L4" s="40" t="s">
        <v>63</v>
      </c>
    </row>
    <row r="5" spans="1:12" ht="38.25" x14ac:dyDescent="0.25">
      <c r="A5" s="31" t="s">
        <v>6</v>
      </c>
      <c r="B5" s="23" t="s">
        <v>89</v>
      </c>
      <c r="C5" s="25"/>
      <c r="D5" s="31" t="s">
        <v>7</v>
      </c>
      <c r="E5" s="31">
        <v>5</v>
      </c>
      <c r="F5" s="32"/>
      <c r="G5" s="32">
        <f>E5*F5</f>
        <v>0</v>
      </c>
      <c r="H5" s="39"/>
      <c r="I5" s="32">
        <f>G5*H5</f>
        <v>0</v>
      </c>
      <c r="J5" s="32">
        <f>K5/E5</f>
        <v>0</v>
      </c>
      <c r="K5" s="32">
        <f>G5+I5</f>
        <v>0</v>
      </c>
      <c r="L5" s="31" t="s">
        <v>17</v>
      </c>
    </row>
    <row r="6" spans="1:12" ht="38.25" x14ac:dyDescent="0.25">
      <c r="A6" s="31" t="s">
        <v>8</v>
      </c>
      <c r="B6" s="23" t="s">
        <v>66</v>
      </c>
      <c r="C6" s="25"/>
      <c r="D6" s="31" t="s">
        <v>7</v>
      </c>
      <c r="E6" s="31">
        <v>5</v>
      </c>
      <c r="F6" s="32"/>
      <c r="G6" s="32">
        <f t="shared" ref="G6:G26" si="0">E6*F6</f>
        <v>0</v>
      </c>
      <c r="H6" s="39"/>
      <c r="I6" s="32">
        <f t="shared" ref="I6:I26" si="1">G6*H6</f>
        <v>0</v>
      </c>
      <c r="J6" s="32">
        <f t="shared" ref="J6:J26" si="2">K6/E6</f>
        <v>0</v>
      </c>
      <c r="K6" s="32">
        <f t="shared" ref="K6:K26" si="3">G6+I6</f>
        <v>0</v>
      </c>
      <c r="L6" s="31" t="s">
        <v>17</v>
      </c>
    </row>
    <row r="7" spans="1:12" ht="38.25" x14ac:dyDescent="0.25">
      <c r="A7" s="33" t="s">
        <v>9</v>
      </c>
      <c r="B7" s="23" t="s">
        <v>67</v>
      </c>
      <c r="C7" s="26"/>
      <c r="D7" s="33" t="s">
        <v>7</v>
      </c>
      <c r="E7" s="31">
        <v>5</v>
      </c>
      <c r="F7" s="32"/>
      <c r="G7" s="32">
        <f t="shared" si="0"/>
        <v>0</v>
      </c>
      <c r="H7" s="39"/>
      <c r="I7" s="32">
        <f t="shared" si="1"/>
        <v>0</v>
      </c>
      <c r="J7" s="32">
        <f t="shared" si="2"/>
        <v>0</v>
      </c>
      <c r="K7" s="32">
        <f t="shared" si="3"/>
        <v>0</v>
      </c>
      <c r="L7" s="31" t="s">
        <v>17</v>
      </c>
    </row>
    <row r="8" spans="1:12" x14ac:dyDescent="0.25">
      <c r="A8" s="31" t="s">
        <v>10</v>
      </c>
      <c r="B8" s="23" t="s">
        <v>68</v>
      </c>
      <c r="C8" s="26"/>
      <c r="D8" s="33" t="s">
        <v>7</v>
      </c>
      <c r="E8" s="31">
        <v>5</v>
      </c>
      <c r="F8" s="32"/>
      <c r="G8" s="32">
        <f t="shared" si="0"/>
        <v>0</v>
      </c>
      <c r="H8" s="39"/>
      <c r="I8" s="32">
        <f t="shared" si="1"/>
        <v>0</v>
      </c>
      <c r="J8" s="32">
        <f t="shared" si="2"/>
        <v>0</v>
      </c>
      <c r="K8" s="32">
        <f t="shared" si="3"/>
        <v>0</v>
      </c>
      <c r="L8" s="31" t="s">
        <v>17</v>
      </c>
    </row>
    <row r="9" spans="1:12" ht="25.5" x14ac:dyDescent="0.25">
      <c r="A9" s="31" t="s">
        <v>11</v>
      </c>
      <c r="B9" s="23" t="s">
        <v>69</v>
      </c>
      <c r="C9" s="26"/>
      <c r="D9" s="33" t="s">
        <v>7</v>
      </c>
      <c r="E9" s="31">
        <v>25</v>
      </c>
      <c r="F9" s="32"/>
      <c r="G9" s="32">
        <f t="shared" si="0"/>
        <v>0</v>
      </c>
      <c r="H9" s="39"/>
      <c r="I9" s="32">
        <f t="shared" si="1"/>
        <v>0</v>
      </c>
      <c r="J9" s="32">
        <f t="shared" si="2"/>
        <v>0</v>
      </c>
      <c r="K9" s="32">
        <f t="shared" si="3"/>
        <v>0</v>
      </c>
      <c r="L9" s="31" t="s">
        <v>52</v>
      </c>
    </row>
    <row r="10" spans="1:12" ht="25.5" x14ac:dyDescent="0.25">
      <c r="A10" s="33" t="s">
        <v>20</v>
      </c>
      <c r="B10" s="23" t="s">
        <v>70</v>
      </c>
      <c r="C10" s="25"/>
      <c r="D10" s="31" t="s">
        <v>7</v>
      </c>
      <c r="E10" s="31">
        <v>25</v>
      </c>
      <c r="F10" s="32"/>
      <c r="G10" s="32">
        <f t="shared" si="0"/>
        <v>0</v>
      </c>
      <c r="H10" s="39"/>
      <c r="I10" s="32">
        <f t="shared" si="1"/>
        <v>0</v>
      </c>
      <c r="J10" s="32">
        <f t="shared" si="2"/>
        <v>0</v>
      </c>
      <c r="K10" s="32">
        <f t="shared" si="3"/>
        <v>0</v>
      </c>
      <c r="L10" s="31" t="s">
        <v>52</v>
      </c>
    </row>
    <row r="11" spans="1:12" x14ac:dyDescent="0.25">
      <c r="A11" s="31" t="s">
        <v>22</v>
      </c>
      <c r="B11" s="23" t="s">
        <v>53</v>
      </c>
      <c r="C11" s="27"/>
      <c r="D11" s="31" t="s">
        <v>7</v>
      </c>
      <c r="E11" s="31">
        <v>50</v>
      </c>
      <c r="F11" s="32"/>
      <c r="G11" s="32">
        <f t="shared" si="0"/>
        <v>0</v>
      </c>
      <c r="H11" s="39"/>
      <c r="I11" s="32">
        <f t="shared" si="1"/>
        <v>0</v>
      </c>
      <c r="J11" s="32">
        <f t="shared" si="2"/>
        <v>0</v>
      </c>
      <c r="K11" s="32">
        <f t="shared" si="3"/>
        <v>0</v>
      </c>
      <c r="L11" s="31" t="s">
        <v>52</v>
      </c>
    </row>
    <row r="12" spans="1:12" x14ac:dyDescent="0.25">
      <c r="A12" s="31" t="s">
        <v>23</v>
      </c>
      <c r="B12" s="28" t="s">
        <v>54</v>
      </c>
      <c r="C12" s="27"/>
      <c r="D12" s="31" t="s">
        <v>7</v>
      </c>
      <c r="E12" s="31">
        <v>20</v>
      </c>
      <c r="F12" s="32"/>
      <c r="G12" s="32">
        <f t="shared" si="0"/>
        <v>0</v>
      </c>
      <c r="H12" s="39"/>
      <c r="I12" s="32">
        <f t="shared" si="1"/>
        <v>0</v>
      </c>
      <c r="J12" s="32">
        <f t="shared" si="2"/>
        <v>0</v>
      </c>
      <c r="K12" s="32">
        <f t="shared" si="3"/>
        <v>0</v>
      </c>
      <c r="L12" s="31" t="s">
        <v>17</v>
      </c>
    </row>
    <row r="13" spans="1:12" ht="63.75" x14ac:dyDescent="0.25">
      <c r="A13" s="33" t="s">
        <v>25</v>
      </c>
      <c r="B13" s="28" t="s">
        <v>71</v>
      </c>
      <c r="C13" s="27"/>
      <c r="D13" s="31" t="s">
        <v>7</v>
      </c>
      <c r="E13" s="31">
        <v>5</v>
      </c>
      <c r="F13" s="32"/>
      <c r="G13" s="32">
        <f t="shared" si="0"/>
        <v>0</v>
      </c>
      <c r="H13" s="39"/>
      <c r="I13" s="32">
        <f t="shared" si="1"/>
        <v>0</v>
      </c>
      <c r="J13" s="32">
        <f t="shared" si="2"/>
        <v>0</v>
      </c>
      <c r="K13" s="32">
        <f t="shared" si="3"/>
        <v>0</v>
      </c>
      <c r="L13" s="31" t="s">
        <v>17</v>
      </c>
    </row>
    <row r="14" spans="1:12" ht="63.75" x14ac:dyDescent="0.25">
      <c r="A14" s="31" t="s">
        <v>27</v>
      </c>
      <c r="B14" s="28" t="s">
        <v>72</v>
      </c>
      <c r="C14" s="27"/>
      <c r="D14" s="24" t="s">
        <v>12</v>
      </c>
      <c r="E14" s="31">
        <v>10</v>
      </c>
      <c r="F14" s="32"/>
      <c r="G14" s="32">
        <f t="shared" si="0"/>
        <v>0</v>
      </c>
      <c r="H14" s="39"/>
      <c r="I14" s="32">
        <f t="shared" si="1"/>
        <v>0</v>
      </c>
      <c r="J14" s="32">
        <f t="shared" si="2"/>
        <v>0</v>
      </c>
      <c r="K14" s="32">
        <f t="shared" si="3"/>
        <v>0</v>
      </c>
      <c r="L14" s="31" t="s">
        <v>17</v>
      </c>
    </row>
    <row r="15" spans="1:12" ht="51" x14ac:dyDescent="0.25">
      <c r="A15" s="31" t="s">
        <v>30</v>
      </c>
      <c r="B15" s="28" t="s">
        <v>73</v>
      </c>
      <c r="C15" s="25"/>
      <c r="D15" s="24" t="s">
        <v>12</v>
      </c>
      <c r="E15" s="31">
        <v>5</v>
      </c>
      <c r="F15" s="32"/>
      <c r="G15" s="32">
        <f t="shared" si="0"/>
        <v>0</v>
      </c>
      <c r="H15" s="39"/>
      <c r="I15" s="32">
        <f t="shared" si="1"/>
        <v>0</v>
      </c>
      <c r="J15" s="32">
        <f t="shared" si="2"/>
        <v>0</v>
      </c>
      <c r="K15" s="32">
        <f t="shared" si="3"/>
        <v>0</v>
      </c>
      <c r="L15" s="31" t="s">
        <v>17</v>
      </c>
    </row>
    <row r="16" spans="1:12" ht="51" x14ac:dyDescent="0.25">
      <c r="A16" s="33" t="s">
        <v>32</v>
      </c>
      <c r="B16" s="28" t="s">
        <v>74</v>
      </c>
      <c r="C16" s="25"/>
      <c r="D16" s="24" t="s">
        <v>12</v>
      </c>
      <c r="E16" s="31">
        <v>5</v>
      </c>
      <c r="F16" s="32"/>
      <c r="G16" s="32">
        <f t="shared" si="0"/>
        <v>0</v>
      </c>
      <c r="H16" s="39"/>
      <c r="I16" s="32">
        <f t="shared" si="1"/>
        <v>0</v>
      </c>
      <c r="J16" s="32">
        <f t="shared" si="2"/>
        <v>0</v>
      </c>
      <c r="K16" s="32">
        <f t="shared" si="3"/>
        <v>0</v>
      </c>
      <c r="L16" s="31" t="s">
        <v>17</v>
      </c>
    </row>
    <row r="17" spans="1:12" ht="178.5" x14ac:dyDescent="0.25">
      <c r="A17" s="31" t="s">
        <v>43</v>
      </c>
      <c r="B17" s="28" t="s">
        <v>88</v>
      </c>
      <c r="C17" s="25"/>
      <c r="D17" s="24" t="s">
        <v>7</v>
      </c>
      <c r="E17" s="31">
        <v>5</v>
      </c>
      <c r="F17" s="32"/>
      <c r="G17" s="32">
        <f t="shared" si="0"/>
        <v>0</v>
      </c>
      <c r="H17" s="39"/>
      <c r="I17" s="32">
        <f t="shared" si="1"/>
        <v>0</v>
      </c>
      <c r="J17" s="32">
        <f t="shared" si="2"/>
        <v>0</v>
      </c>
      <c r="K17" s="32">
        <f t="shared" si="3"/>
        <v>0</v>
      </c>
      <c r="L17" s="31" t="s">
        <v>17</v>
      </c>
    </row>
    <row r="18" spans="1:12" ht="51" x14ac:dyDescent="0.25">
      <c r="A18" s="31" t="s">
        <v>44</v>
      </c>
      <c r="B18" s="28" t="s">
        <v>55</v>
      </c>
      <c r="C18" s="25"/>
      <c r="D18" s="24" t="s">
        <v>12</v>
      </c>
      <c r="E18" s="31">
        <v>40</v>
      </c>
      <c r="F18" s="32"/>
      <c r="G18" s="32">
        <f t="shared" si="0"/>
        <v>0</v>
      </c>
      <c r="H18" s="39"/>
      <c r="I18" s="32">
        <f t="shared" si="1"/>
        <v>0</v>
      </c>
      <c r="J18" s="32">
        <f t="shared" si="2"/>
        <v>0</v>
      </c>
      <c r="K18" s="32">
        <f t="shared" si="3"/>
        <v>0</v>
      </c>
      <c r="L18" s="31" t="s">
        <v>52</v>
      </c>
    </row>
    <row r="19" spans="1:12" ht="38.25" x14ac:dyDescent="0.25">
      <c r="A19" s="33" t="s">
        <v>45</v>
      </c>
      <c r="B19" s="28" t="s">
        <v>56</v>
      </c>
      <c r="C19" s="25"/>
      <c r="D19" s="24" t="s">
        <v>12</v>
      </c>
      <c r="E19" s="31">
        <v>20</v>
      </c>
      <c r="F19" s="32"/>
      <c r="G19" s="32">
        <f t="shared" si="0"/>
        <v>0</v>
      </c>
      <c r="H19" s="39"/>
      <c r="I19" s="32">
        <f t="shared" si="1"/>
        <v>0</v>
      </c>
      <c r="J19" s="32">
        <f t="shared" si="2"/>
        <v>0</v>
      </c>
      <c r="K19" s="32">
        <f t="shared" si="3"/>
        <v>0</v>
      </c>
      <c r="L19" s="31" t="s">
        <v>52</v>
      </c>
    </row>
    <row r="20" spans="1:12" ht="38.25" x14ac:dyDescent="0.25">
      <c r="A20" s="31" t="s">
        <v>47</v>
      </c>
      <c r="B20" s="28" t="s">
        <v>57</v>
      </c>
      <c r="C20" s="25"/>
      <c r="D20" s="24" t="s">
        <v>12</v>
      </c>
      <c r="E20" s="31">
        <v>30</v>
      </c>
      <c r="F20" s="32"/>
      <c r="G20" s="32">
        <f t="shared" si="0"/>
        <v>0</v>
      </c>
      <c r="H20" s="39"/>
      <c r="I20" s="32">
        <f t="shared" si="1"/>
        <v>0</v>
      </c>
      <c r="J20" s="32">
        <f t="shared" si="2"/>
        <v>0</v>
      </c>
      <c r="K20" s="32">
        <f t="shared" si="3"/>
        <v>0</v>
      </c>
      <c r="L20" s="31" t="s">
        <v>52</v>
      </c>
    </row>
    <row r="21" spans="1:12" ht="38.25" x14ac:dyDescent="0.25">
      <c r="A21" s="31" t="s">
        <v>48</v>
      </c>
      <c r="B21" s="28" t="s">
        <v>59</v>
      </c>
      <c r="C21" s="25"/>
      <c r="D21" s="24" t="s">
        <v>12</v>
      </c>
      <c r="E21" s="31">
        <v>10</v>
      </c>
      <c r="F21" s="32"/>
      <c r="G21" s="32">
        <f t="shared" si="0"/>
        <v>0</v>
      </c>
      <c r="H21" s="39"/>
      <c r="I21" s="32">
        <f t="shared" si="1"/>
        <v>0</v>
      </c>
      <c r="J21" s="32">
        <f t="shared" si="2"/>
        <v>0</v>
      </c>
      <c r="K21" s="32">
        <f t="shared" si="3"/>
        <v>0</v>
      </c>
      <c r="L21" s="31" t="s">
        <v>64</v>
      </c>
    </row>
    <row r="22" spans="1:12" ht="25.5" x14ac:dyDescent="0.25">
      <c r="A22" s="33" t="s">
        <v>46</v>
      </c>
      <c r="B22" s="28" t="s">
        <v>75</v>
      </c>
      <c r="C22" s="25"/>
      <c r="D22" s="24" t="s">
        <v>12</v>
      </c>
      <c r="E22" s="31">
        <v>20</v>
      </c>
      <c r="F22" s="32"/>
      <c r="G22" s="32">
        <f t="shared" si="0"/>
        <v>0</v>
      </c>
      <c r="H22" s="39"/>
      <c r="I22" s="32">
        <f t="shared" si="1"/>
        <v>0</v>
      </c>
      <c r="J22" s="32">
        <f t="shared" si="2"/>
        <v>0</v>
      </c>
      <c r="K22" s="32">
        <f t="shared" si="3"/>
        <v>0</v>
      </c>
      <c r="L22" s="31" t="s">
        <v>52</v>
      </c>
    </row>
    <row r="23" spans="1:12" ht="38.25" x14ac:dyDescent="0.25">
      <c r="A23" s="31" t="s">
        <v>49</v>
      </c>
      <c r="B23" s="28" t="s">
        <v>76</v>
      </c>
      <c r="C23" s="25"/>
      <c r="D23" s="24" t="s">
        <v>12</v>
      </c>
      <c r="E23" s="31">
        <v>25</v>
      </c>
      <c r="F23" s="32"/>
      <c r="G23" s="32">
        <f t="shared" si="0"/>
        <v>0</v>
      </c>
      <c r="H23" s="39"/>
      <c r="I23" s="32">
        <f t="shared" si="1"/>
        <v>0</v>
      </c>
      <c r="J23" s="32">
        <f t="shared" si="2"/>
        <v>0</v>
      </c>
      <c r="K23" s="32">
        <f t="shared" si="3"/>
        <v>0</v>
      </c>
      <c r="L23" s="31" t="s">
        <v>52</v>
      </c>
    </row>
    <row r="24" spans="1:12" ht="25.5" x14ac:dyDescent="0.25">
      <c r="A24" s="31" t="s">
        <v>50</v>
      </c>
      <c r="B24" s="28" t="s">
        <v>77</v>
      </c>
      <c r="C24" s="25"/>
      <c r="D24" s="24" t="s">
        <v>12</v>
      </c>
      <c r="E24" s="31">
        <v>50</v>
      </c>
      <c r="F24" s="32"/>
      <c r="G24" s="32">
        <f t="shared" si="0"/>
        <v>0</v>
      </c>
      <c r="H24" s="39"/>
      <c r="I24" s="32">
        <f t="shared" si="1"/>
        <v>0</v>
      </c>
      <c r="J24" s="32">
        <f t="shared" si="2"/>
        <v>0</v>
      </c>
      <c r="K24" s="32">
        <f t="shared" si="3"/>
        <v>0</v>
      </c>
      <c r="L24" s="31" t="s">
        <v>85</v>
      </c>
    </row>
    <row r="25" spans="1:12" ht="51" x14ac:dyDescent="0.25">
      <c r="A25" s="33" t="s">
        <v>51</v>
      </c>
      <c r="B25" s="34" t="s">
        <v>86</v>
      </c>
      <c r="C25" s="25"/>
      <c r="D25" s="24" t="s">
        <v>12</v>
      </c>
      <c r="E25" s="31">
        <v>5</v>
      </c>
      <c r="F25" s="32"/>
      <c r="G25" s="32">
        <f t="shared" si="0"/>
        <v>0</v>
      </c>
      <c r="H25" s="39"/>
      <c r="I25" s="32">
        <f t="shared" si="1"/>
        <v>0</v>
      </c>
      <c r="J25" s="32">
        <f t="shared" si="2"/>
        <v>0</v>
      </c>
      <c r="K25" s="32">
        <f t="shared" si="3"/>
        <v>0</v>
      </c>
      <c r="L25" s="31" t="s">
        <v>64</v>
      </c>
    </row>
    <row r="26" spans="1:12" x14ac:dyDescent="0.25">
      <c r="A26" s="31" t="s">
        <v>58</v>
      </c>
      <c r="B26" s="34" t="s">
        <v>87</v>
      </c>
      <c r="C26" s="25"/>
      <c r="D26" s="24" t="s">
        <v>12</v>
      </c>
      <c r="E26" s="31">
        <v>3</v>
      </c>
      <c r="F26" s="32"/>
      <c r="G26" s="32">
        <f t="shared" si="0"/>
        <v>0</v>
      </c>
      <c r="H26" s="39"/>
      <c r="I26" s="32">
        <f t="shared" si="1"/>
        <v>0</v>
      </c>
      <c r="J26" s="32">
        <f t="shared" si="2"/>
        <v>0</v>
      </c>
      <c r="K26" s="32">
        <f t="shared" si="3"/>
        <v>0</v>
      </c>
      <c r="L26" s="31" t="s">
        <v>17</v>
      </c>
    </row>
    <row r="27" spans="1:12" s="22" customFormat="1" ht="21.75" customHeight="1" x14ac:dyDescent="0.25">
      <c r="A27" s="58" t="s">
        <v>60</v>
      </c>
      <c r="B27" s="58"/>
      <c r="C27" s="58"/>
      <c r="D27" s="58"/>
      <c r="E27" s="58"/>
      <c r="F27" s="58"/>
      <c r="G27" s="30">
        <f>SUM(G5:G26)</f>
        <v>0</v>
      </c>
      <c r="H27" s="41"/>
      <c r="I27" s="30">
        <f>SUM(I5:I26)</f>
        <v>0</v>
      </c>
      <c r="J27" s="30"/>
      <c r="K27" s="30">
        <f>SUM(K5:K26)</f>
        <v>0</v>
      </c>
      <c r="L27" s="40"/>
    </row>
  </sheetData>
  <mergeCells count="5">
    <mergeCell ref="A1:J2"/>
    <mergeCell ref="K2:L2"/>
    <mergeCell ref="K1:L1"/>
    <mergeCell ref="A27:F27"/>
    <mergeCell ref="A3:K3"/>
  </mergeCells>
  <phoneticPr fontId="11" type="noConversion"/>
  <pageMargins left="0.25" right="0.33333333333333331" top="0.48958333333333331" bottom="0.2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4E2E-AE95-4EF6-A3CA-1526034F9D68}">
  <dimension ref="A1:I10"/>
  <sheetViews>
    <sheetView zoomScaleNormal="100" workbookViewId="0">
      <selection activeCell="H2" sqref="H2:I2"/>
    </sheetView>
  </sheetViews>
  <sheetFormatPr defaultRowHeight="12.75" x14ac:dyDescent="0.2"/>
  <cols>
    <col min="1" max="1" width="3.5703125" style="42" customWidth="1"/>
    <col min="2" max="2" width="89" style="42" customWidth="1"/>
    <col min="3" max="3" width="4.5703125" style="42" customWidth="1"/>
    <col min="4" max="4" width="7" style="42" customWidth="1"/>
    <col min="5" max="5" width="9.42578125" style="42" customWidth="1"/>
    <col min="6" max="6" width="4.28515625" style="42" customWidth="1"/>
    <col min="7" max="7" width="8.42578125" style="42" customWidth="1"/>
    <col min="8" max="8" width="7" style="42" customWidth="1"/>
    <col min="9" max="9" width="9.42578125" style="42" customWidth="1"/>
    <col min="10" max="16384" width="9.140625" style="42"/>
  </cols>
  <sheetData>
    <row r="1" spans="1:9" x14ac:dyDescent="0.2">
      <c r="A1" s="55" t="s">
        <v>0</v>
      </c>
      <c r="B1" s="55"/>
      <c r="C1" s="55"/>
      <c r="D1" s="55"/>
      <c r="E1" s="55"/>
      <c r="F1" s="55"/>
      <c r="G1" s="55"/>
      <c r="H1" s="57" t="s">
        <v>101</v>
      </c>
      <c r="I1" s="57"/>
    </row>
    <row r="2" spans="1:9" s="53" customFormat="1" ht="16.5" customHeight="1" x14ac:dyDescent="0.25">
      <c r="A2" s="55"/>
      <c r="B2" s="55"/>
      <c r="C2" s="55"/>
      <c r="D2" s="55"/>
      <c r="E2" s="55"/>
      <c r="F2" s="55"/>
      <c r="G2" s="55"/>
      <c r="H2" s="56" t="s">
        <v>100</v>
      </c>
      <c r="I2" s="56"/>
    </row>
    <row r="3" spans="1:9" s="53" customFormat="1" ht="16.5" customHeight="1" x14ac:dyDescent="0.25">
      <c r="A3" s="59" t="s">
        <v>97</v>
      </c>
      <c r="B3" s="59"/>
      <c r="C3" s="59"/>
      <c r="D3" s="59"/>
      <c r="E3" s="59"/>
      <c r="F3" s="59"/>
      <c r="G3" s="59"/>
      <c r="H3" s="59"/>
      <c r="I3" s="59"/>
    </row>
    <row r="4" spans="1:9" ht="38.25" x14ac:dyDescent="0.2">
      <c r="A4" s="43" t="s">
        <v>90</v>
      </c>
      <c r="B4" s="44" t="s">
        <v>91</v>
      </c>
      <c r="C4" s="44" t="s">
        <v>3</v>
      </c>
      <c r="D4" s="43" t="s">
        <v>80</v>
      </c>
      <c r="E4" s="32" t="s">
        <v>39</v>
      </c>
      <c r="F4" s="31" t="s">
        <v>78</v>
      </c>
      <c r="G4" s="32" t="s">
        <v>40</v>
      </c>
      <c r="H4" s="32" t="s">
        <v>41</v>
      </c>
      <c r="I4" s="32" t="s">
        <v>42</v>
      </c>
    </row>
    <row r="5" spans="1:9" ht="76.5" x14ac:dyDescent="0.2">
      <c r="A5" s="43">
        <v>1</v>
      </c>
      <c r="B5" s="45" t="s">
        <v>92</v>
      </c>
      <c r="C5" s="46">
        <v>30</v>
      </c>
      <c r="D5" s="54"/>
      <c r="E5" s="32">
        <f>C5*D5</f>
        <v>0</v>
      </c>
      <c r="F5" s="39"/>
      <c r="G5" s="32">
        <f>E5*F5</f>
        <v>0</v>
      </c>
      <c r="H5" s="32">
        <f>I5/C5</f>
        <v>0</v>
      </c>
      <c r="I5" s="32">
        <f>E5+G5</f>
        <v>0</v>
      </c>
    </row>
    <row r="6" spans="1:9" ht="76.5" x14ac:dyDescent="0.2">
      <c r="A6" s="43">
        <v>2</v>
      </c>
      <c r="B6" s="45" t="s">
        <v>93</v>
      </c>
      <c r="C6" s="46">
        <v>10</v>
      </c>
      <c r="D6" s="54"/>
      <c r="E6" s="32">
        <f t="shared" ref="E6:E9" si="0">C6*D6</f>
        <v>0</v>
      </c>
      <c r="F6" s="39"/>
      <c r="G6" s="32">
        <f t="shared" ref="G6:G9" si="1">E6*F6</f>
        <v>0</v>
      </c>
      <c r="H6" s="32">
        <f t="shared" ref="H6:H9" si="2">I6/C6</f>
        <v>0</v>
      </c>
      <c r="I6" s="32">
        <f t="shared" ref="I6:I9" si="3">E6+G6</f>
        <v>0</v>
      </c>
    </row>
    <row r="7" spans="1:9" ht="25.5" x14ac:dyDescent="0.2">
      <c r="A7" s="43">
        <v>3</v>
      </c>
      <c r="B7" s="45" t="s">
        <v>94</v>
      </c>
      <c r="C7" s="46">
        <v>20</v>
      </c>
      <c r="D7" s="54"/>
      <c r="E7" s="32">
        <f t="shared" si="0"/>
        <v>0</v>
      </c>
      <c r="F7" s="39"/>
      <c r="G7" s="32">
        <f t="shared" si="1"/>
        <v>0</v>
      </c>
      <c r="H7" s="32">
        <f t="shared" si="2"/>
        <v>0</v>
      </c>
      <c r="I7" s="32">
        <f t="shared" si="3"/>
        <v>0</v>
      </c>
    </row>
    <row r="8" spans="1:9" ht="25.5" x14ac:dyDescent="0.2">
      <c r="A8" s="43">
        <v>4</v>
      </c>
      <c r="B8" s="45" t="s">
        <v>95</v>
      </c>
      <c r="C8" s="46">
        <v>10</v>
      </c>
      <c r="D8" s="54"/>
      <c r="E8" s="32">
        <f t="shared" si="0"/>
        <v>0</v>
      </c>
      <c r="F8" s="39"/>
      <c r="G8" s="32">
        <f t="shared" si="1"/>
        <v>0</v>
      </c>
      <c r="H8" s="32">
        <f t="shared" si="2"/>
        <v>0</v>
      </c>
      <c r="I8" s="32">
        <f t="shared" si="3"/>
        <v>0</v>
      </c>
    </row>
    <row r="9" spans="1:9" ht="25.5" x14ac:dyDescent="0.2">
      <c r="A9" s="43">
        <v>5</v>
      </c>
      <c r="B9" s="45" t="s">
        <v>96</v>
      </c>
      <c r="C9" s="46">
        <v>20</v>
      </c>
      <c r="D9" s="54"/>
      <c r="E9" s="32">
        <f t="shared" si="0"/>
        <v>0</v>
      </c>
      <c r="F9" s="39"/>
      <c r="G9" s="32">
        <f t="shared" si="1"/>
        <v>0</v>
      </c>
      <c r="H9" s="32">
        <f t="shared" si="2"/>
        <v>0</v>
      </c>
      <c r="I9" s="32">
        <f t="shared" si="3"/>
        <v>0</v>
      </c>
    </row>
    <row r="10" spans="1:9" ht="33.75" customHeight="1" x14ac:dyDescent="0.2">
      <c r="A10" s="61" t="s">
        <v>13</v>
      </c>
      <c r="B10" s="62"/>
      <c r="C10" s="62"/>
      <c r="D10" s="63"/>
      <c r="E10" s="19">
        <f>SUM(E5:E9)</f>
        <v>0</v>
      </c>
      <c r="F10" s="21"/>
      <c r="G10" s="19">
        <f>SUM(G5:G9)</f>
        <v>0</v>
      </c>
      <c r="H10" s="19"/>
      <c r="I10" s="19">
        <f>SUM(I5:I9)</f>
        <v>0</v>
      </c>
    </row>
  </sheetData>
  <mergeCells count="5">
    <mergeCell ref="A1:G2"/>
    <mergeCell ref="H1:I1"/>
    <mergeCell ref="H2:I2"/>
    <mergeCell ref="A10:D10"/>
    <mergeCell ref="A3:I3"/>
  </mergeCells>
  <pageMargins left="0.25" right="0.17708333333333334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tabSelected="1" topLeftCell="D1" zoomScale="120" zoomScaleNormal="120" workbookViewId="0">
      <selection activeCell="K2" sqref="K2:L2"/>
    </sheetView>
  </sheetViews>
  <sheetFormatPr defaultColWidth="9.140625" defaultRowHeight="12.75" x14ac:dyDescent="0.25"/>
  <cols>
    <col min="1" max="1" width="4" style="53" customWidth="1"/>
    <col min="2" max="2" width="39.85546875" style="15" customWidth="1"/>
    <col min="3" max="3" width="21.42578125" style="2" customWidth="1"/>
    <col min="4" max="4" width="6.140625" style="2" customWidth="1"/>
    <col min="5" max="5" width="5.140625" style="2" customWidth="1"/>
    <col min="6" max="6" width="9.140625" style="18"/>
    <col min="7" max="7" width="10.5703125" style="18" customWidth="1"/>
    <col min="8" max="8" width="4.5703125" style="7" customWidth="1"/>
    <col min="9" max="9" width="9" style="18" customWidth="1"/>
    <col min="10" max="10" width="9.140625" style="18"/>
    <col min="11" max="11" width="10.5703125" style="18" bestFit="1" customWidth="1"/>
    <col min="12" max="12" width="10.5703125" style="2" customWidth="1"/>
    <col min="13" max="16384" width="9.140625" style="53"/>
  </cols>
  <sheetData>
    <row r="1" spans="1:12" ht="1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 t="s">
        <v>101</v>
      </c>
      <c r="L1" s="56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6" t="s">
        <v>100</v>
      </c>
      <c r="L2" s="56"/>
    </row>
    <row r="3" spans="1:12" x14ac:dyDescent="0.25">
      <c r="A3" s="64" t="s">
        <v>98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s="1" customFormat="1" ht="38.25" x14ac:dyDescent="0.25">
      <c r="A4" s="3" t="s">
        <v>1</v>
      </c>
      <c r="B4" s="3" t="s">
        <v>2</v>
      </c>
      <c r="C4" s="3" t="s">
        <v>82</v>
      </c>
      <c r="D4" s="3" t="s">
        <v>83</v>
      </c>
      <c r="E4" s="3" t="s">
        <v>3</v>
      </c>
      <c r="F4" s="16" t="s">
        <v>80</v>
      </c>
      <c r="G4" s="16" t="s">
        <v>61</v>
      </c>
      <c r="H4" s="20" t="s">
        <v>78</v>
      </c>
      <c r="I4" s="16" t="s">
        <v>79</v>
      </c>
      <c r="J4" s="16" t="s">
        <v>81</v>
      </c>
      <c r="K4" s="16" t="s">
        <v>62</v>
      </c>
      <c r="L4" s="3" t="s">
        <v>5</v>
      </c>
    </row>
    <row r="5" spans="1:12" x14ac:dyDescent="0.25">
      <c r="A5" s="4" t="s">
        <v>6</v>
      </c>
      <c r="B5" s="5" t="s">
        <v>14</v>
      </c>
      <c r="C5" s="6"/>
      <c r="D5" s="6" t="s">
        <v>7</v>
      </c>
      <c r="E5" s="6">
        <v>20</v>
      </c>
      <c r="F5" s="48"/>
      <c r="G5" s="17">
        <f t="shared" ref="G5:G16" si="0">E5*F5</f>
        <v>0</v>
      </c>
      <c r="H5" s="47"/>
      <c r="I5" s="48">
        <f t="shared" ref="I5" si="1">G5*H5</f>
        <v>0</v>
      </c>
      <c r="J5" s="17">
        <f t="shared" ref="J5" si="2">K5/E5</f>
        <v>0</v>
      </c>
      <c r="K5" s="17">
        <f t="shared" ref="K5" si="3">G5+I5</f>
        <v>0</v>
      </c>
      <c r="L5" s="6" t="s">
        <v>99</v>
      </c>
    </row>
    <row r="6" spans="1:12" x14ac:dyDescent="0.25">
      <c r="A6" s="4" t="s">
        <v>8</v>
      </c>
      <c r="B6" s="5" t="s">
        <v>15</v>
      </c>
      <c r="C6" s="6"/>
      <c r="D6" s="6" t="s">
        <v>7</v>
      </c>
      <c r="E6" s="6">
        <v>30</v>
      </c>
      <c r="F6" s="48"/>
      <c r="G6" s="17">
        <f t="shared" si="0"/>
        <v>0</v>
      </c>
      <c r="H6" s="47"/>
      <c r="I6" s="48">
        <f t="shared" ref="I6:I16" si="4">G6*H6</f>
        <v>0</v>
      </c>
      <c r="J6" s="17">
        <f t="shared" ref="J6:J16" si="5">K6/E6</f>
        <v>0</v>
      </c>
      <c r="K6" s="17">
        <f t="shared" ref="K6:K16" si="6">G6+I6</f>
        <v>0</v>
      </c>
      <c r="L6" s="6" t="s">
        <v>99</v>
      </c>
    </row>
    <row r="7" spans="1:12" ht="25.5" x14ac:dyDescent="0.25">
      <c r="A7" s="4" t="s">
        <v>9</v>
      </c>
      <c r="B7" s="23" t="s">
        <v>16</v>
      </c>
      <c r="C7" s="35"/>
      <c r="D7" s="6" t="s">
        <v>7</v>
      </c>
      <c r="E7" s="6">
        <v>2</v>
      </c>
      <c r="F7" s="48"/>
      <c r="G7" s="17">
        <f t="shared" si="0"/>
        <v>0</v>
      </c>
      <c r="H7" s="47"/>
      <c r="I7" s="48">
        <f t="shared" si="4"/>
        <v>0</v>
      </c>
      <c r="J7" s="17">
        <f t="shared" si="5"/>
        <v>0</v>
      </c>
      <c r="K7" s="17">
        <f t="shared" si="6"/>
        <v>0</v>
      </c>
      <c r="L7" s="6" t="s">
        <v>65</v>
      </c>
    </row>
    <row r="8" spans="1:12" ht="25.5" x14ac:dyDescent="0.25">
      <c r="A8" s="4" t="s">
        <v>10</v>
      </c>
      <c r="B8" s="23" t="s">
        <v>18</v>
      </c>
      <c r="C8" s="35"/>
      <c r="D8" s="6" t="s">
        <v>7</v>
      </c>
      <c r="E8" s="6">
        <v>2</v>
      </c>
      <c r="F8" s="48"/>
      <c r="G8" s="17">
        <f t="shared" si="0"/>
        <v>0</v>
      </c>
      <c r="H8" s="47"/>
      <c r="I8" s="48">
        <f t="shared" si="4"/>
        <v>0</v>
      </c>
      <c r="J8" s="17">
        <f t="shared" si="5"/>
        <v>0</v>
      </c>
      <c r="K8" s="17">
        <f t="shared" si="6"/>
        <v>0</v>
      </c>
      <c r="L8" s="6" t="s">
        <v>65</v>
      </c>
    </row>
    <row r="9" spans="1:12" ht="25.5" x14ac:dyDescent="0.25">
      <c r="A9" s="4" t="s">
        <v>11</v>
      </c>
      <c r="B9" s="23" t="s">
        <v>19</v>
      </c>
      <c r="C9" s="35"/>
      <c r="D9" s="6" t="s">
        <v>7</v>
      </c>
      <c r="E9" s="6">
        <v>2</v>
      </c>
      <c r="F9" s="48"/>
      <c r="G9" s="17">
        <f t="shared" si="0"/>
        <v>0</v>
      </c>
      <c r="H9" s="47"/>
      <c r="I9" s="48">
        <f t="shared" si="4"/>
        <v>0</v>
      </c>
      <c r="J9" s="17">
        <f t="shared" si="5"/>
        <v>0</v>
      </c>
      <c r="K9" s="17">
        <f t="shared" si="6"/>
        <v>0</v>
      </c>
      <c r="L9" s="6" t="s">
        <v>65</v>
      </c>
    </row>
    <row r="10" spans="1:12" ht="25.5" x14ac:dyDescent="0.25">
      <c r="A10" s="4" t="s">
        <v>20</v>
      </c>
      <c r="B10" s="23" t="s">
        <v>21</v>
      </c>
      <c r="C10" s="36"/>
      <c r="D10" s="6" t="s">
        <v>7</v>
      </c>
      <c r="E10" s="6">
        <v>2</v>
      </c>
      <c r="F10" s="48"/>
      <c r="G10" s="17">
        <f t="shared" si="0"/>
        <v>0</v>
      </c>
      <c r="H10" s="47"/>
      <c r="I10" s="48">
        <f t="shared" si="4"/>
        <v>0</v>
      </c>
      <c r="J10" s="17">
        <f t="shared" si="5"/>
        <v>0</v>
      </c>
      <c r="K10" s="17">
        <f t="shared" si="6"/>
        <v>0</v>
      </c>
      <c r="L10" s="6" t="s">
        <v>65</v>
      </c>
    </row>
    <row r="11" spans="1:12" ht="25.5" x14ac:dyDescent="0.25">
      <c r="A11" s="4" t="s">
        <v>22</v>
      </c>
      <c r="B11" s="23" t="s">
        <v>21</v>
      </c>
      <c r="C11" s="36"/>
      <c r="D11" s="6" t="s">
        <v>7</v>
      </c>
      <c r="E11" s="6">
        <v>2</v>
      </c>
      <c r="F11" s="48"/>
      <c r="G11" s="17">
        <f t="shared" si="0"/>
        <v>0</v>
      </c>
      <c r="H11" s="47"/>
      <c r="I11" s="48">
        <f t="shared" si="4"/>
        <v>0</v>
      </c>
      <c r="J11" s="17">
        <f t="shared" si="5"/>
        <v>0</v>
      </c>
      <c r="K11" s="17">
        <f t="shared" si="6"/>
        <v>0</v>
      </c>
      <c r="L11" s="6" t="s">
        <v>65</v>
      </c>
    </row>
    <row r="12" spans="1:12" ht="25.5" x14ac:dyDescent="0.25">
      <c r="A12" s="4" t="s">
        <v>23</v>
      </c>
      <c r="B12" s="38" t="s">
        <v>24</v>
      </c>
      <c r="C12" s="37"/>
      <c r="D12" s="8" t="s">
        <v>7</v>
      </c>
      <c r="E12" s="8">
        <v>2</v>
      </c>
      <c r="F12" s="49"/>
      <c r="G12" s="17">
        <f t="shared" si="0"/>
        <v>0</v>
      </c>
      <c r="H12" s="47"/>
      <c r="I12" s="48">
        <f t="shared" si="4"/>
        <v>0</v>
      </c>
      <c r="J12" s="17">
        <f t="shared" si="5"/>
        <v>0</v>
      </c>
      <c r="K12" s="17">
        <f t="shared" si="6"/>
        <v>0</v>
      </c>
      <c r="L12" s="10" t="s">
        <v>65</v>
      </c>
    </row>
    <row r="13" spans="1:12" ht="25.5" x14ac:dyDescent="0.25">
      <c r="A13" s="4" t="s">
        <v>25</v>
      </c>
      <c r="B13" s="11" t="s">
        <v>26</v>
      </c>
      <c r="C13" s="8"/>
      <c r="D13" s="8" t="s">
        <v>7</v>
      </c>
      <c r="E13" s="8">
        <v>2</v>
      </c>
      <c r="F13" s="49"/>
      <c r="G13" s="17">
        <f t="shared" si="0"/>
        <v>0</v>
      </c>
      <c r="H13" s="47"/>
      <c r="I13" s="48">
        <f t="shared" si="4"/>
        <v>0</v>
      </c>
      <c r="J13" s="17">
        <f t="shared" si="5"/>
        <v>0</v>
      </c>
      <c r="K13" s="17">
        <f t="shared" si="6"/>
        <v>0</v>
      </c>
      <c r="L13" s="10" t="s">
        <v>65</v>
      </c>
    </row>
    <row r="14" spans="1:12" x14ac:dyDescent="0.25">
      <c r="A14" s="4" t="s">
        <v>27</v>
      </c>
      <c r="B14" s="11" t="s">
        <v>28</v>
      </c>
      <c r="C14" s="12"/>
      <c r="D14" s="12" t="s">
        <v>7</v>
      </c>
      <c r="E14" s="12">
        <v>10</v>
      </c>
      <c r="F14" s="50"/>
      <c r="G14" s="17">
        <f t="shared" si="0"/>
        <v>0</v>
      </c>
      <c r="H14" s="47"/>
      <c r="I14" s="48">
        <f t="shared" si="4"/>
        <v>0</v>
      </c>
      <c r="J14" s="17">
        <f t="shared" si="5"/>
        <v>0</v>
      </c>
      <c r="K14" s="17">
        <f t="shared" si="6"/>
        <v>0</v>
      </c>
      <c r="L14" s="10" t="s">
        <v>29</v>
      </c>
    </row>
    <row r="15" spans="1:12" x14ac:dyDescent="0.25">
      <c r="A15" s="4" t="s">
        <v>30</v>
      </c>
      <c r="B15" s="11" t="s">
        <v>31</v>
      </c>
      <c r="C15" s="8"/>
      <c r="D15" s="8" t="s">
        <v>7</v>
      </c>
      <c r="E15" s="8">
        <v>10</v>
      </c>
      <c r="F15" s="49"/>
      <c r="G15" s="17">
        <f t="shared" si="0"/>
        <v>0</v>
      </c>
      <c r="H15" s="47"/>
      <c r="I15" s="48">
        <f t="shared" si="4"/>
        <v>0</v>
      </c>
      <c r="J15" s="17">
        <f t="shared" si="5"/>
        <v>0</v>
      </c>
      <c r="K15" s="17">
        <f t="shared" si="6"/>
        <v>0</v>
      </c>
      <c r="L15" s="10" t="s">
        <v>29</v>
      </c>
    </row>
    <row r="16" spans="1:12" x14ac:dyDescent="0.25">
      <c r="A16" s="4" t="s">
        <v>32</v>
      </c>
      <c r="B16" s="13" t="s">
        <v>33</v>
      </c>
      <c r="C16" s="14"/>
      <c r="D16" s="14" t="s">
        <v>7</v>
      </c>
      <c r="E16" s="14">
        <v>30</v>
      </c>
      <c r="F16" s="51"/>
      <c r="G16" s="17">
        <f t="shared" si="0"/>
        <v>0</v>
      </c>
      <c r="H16" s="47"/>
      <c r="I16" s="48">
        <f t="shared" si="4"/>
        <v>0</v>
      </c>
      <c r="J16" s="17">
        <f t="shared" si="5"/>
        <v>0</v>
      </c>
      <c r="K16" s="17">
        <f t="shared" si="6"/>
        <v>0</v>
      </c>
      <c r="L16" s="9" t="s">
        <v>99</v>
      </c>
    </row>
    <row r="17" spans="1:12" ht="26.25" customHeight="1" x14ac:dyDescent="0.25">
      <c r="A17" s="61" t="s">
        <v>13</v>
      </c>
      <c r="B17" s="65"/>
      <c r="C17" s="65"/>
      <c r="D17" s="65"/>
      <c r="E17" s="66"/>
      <c r="F17" s="67"/>
      <c r="G17" s="19">
        <f>SUM(G5:G16)</f>
        <v>0</v>
      </c>
      <c r="H17" s="21"/>
      <c r="I17" s="19">
        <f>SUM(I5:I16)</f>
        <v>0</v>
      </c>
      <c r="J17" s="19"/>
      <c r="K17" s="19">
        <f>SUM(K5:K16)</f>
        <v>0</v>
      </c>
      <c r="L17" s="6"/>
    </row>
  </sheetData>
  <mergeCells count="5">
    <mergeCell ref="A3:K3"/>
    <mergeCell ref="A17:F17"/>
    <mergeCell ref="A1:J2"/>
    <mergeCell ref="K2:L2"/>
    <mergeCell ref="K1:L1"/>
  </mergeCells>
  <phoneticPr fontId="11" type="noConversion"/>
  <pageMargins left="0.29166666666666669" right="0.26041666666666669" top="0.45833333333333331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revision>52</cp:revision>
  <cp:lastPrinted>2021-05-24T09:15:44Z</cp:lastPrinted>
  <dcterms:created xsi:type="dcterms:W3CDTF">2006-09-22T13:37:51Z</dcterms:created>
  <dcterms:modified xsi:type="dcterms:W3CDTF">2021-05-24T09:15:46Z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