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Moje Dokumenty\A PRZETARGI\43-sprzęt medyczny jednorazowego użytku-duży\SIWZ\"/>
    </mc:Choice>
  </mc:AlternateContent>
  <xr:revisionPtr revIDLastSave="0" documentId="13_ncr:1_{3FC6996A-2BCB-47E4-8F05-3896F4E5A4C8}" xr6:coauthVersionLast="45" xr6:coauthVersionMax="45" xr10:uidLastSave="{00000000-0000-0000-0000-000000000000}"/>
  <bookViews>
    <workbookView xWindow="-120" yWindow="-120" windowWidth="29040" windowHeight="15840" tabRatio="989" firstSheet="23" activeTab="43" xr2:uid="{00000000-000D-0000-FFFF-FFFF00000000}"/>
  </bookViews>
  <sheets>
    <sheet name="pakiet1" sheetId="3" r:id="rId1"/>
    <sheet name="pakiet2" sheetId="4" r:id="rId2"/>
    <sheet name="pakiet3" sheetId="5" r:id="rId3"/>
    <sheet name="pakiet4" sheetId="6" r:id="rId4"/>
    <sheet name="pakiet5" sheetId="7" r:id="rId5"/>
    <sheet name="pakiet6" sheetId="8" r:id="rId6"/>
    <sheet name="pakiet 7" sheetId="9" r:id="rId7"/>
    <sheet name="pakiet8" sheetId="10" r:id="rId8"/>
    <sheet name="pakiet9" sheetId="11" r:id="rId9"/>
    <sheet name="pakiet10" sheetId="12" r:id="rId10"/>
    <sheet name="pakiet11" sheetId="13" r:id="rId11"/>
    <sheet name="pakiet12" sheetId="14" r:id="rId12"/>
    <sheet name="pakiet13" sheetId="15" r:id="rId13"/>
    <sheet name="pakiet 14 " sheetId="16" r:id="rId14"/>
    <sheet name="pakiet 15" sheetId="17" r:id="rId15"/>
    <sheet name="pakiet 16" sheetId="18" r:id="rId16"/>
    <sheet name="pakiet17" sheetId="19" r:id="rId17"/>
    <sheet name="pakiet 18" sheetId="20" r:id="rId18"/>
    <sheet name="pakiet 19 " sheetId="21" r:id="rId19"/>
    <sheet name="pakiet 20 " sheetId="22" r:id="rId20"/>
    <sheet name="pakiet21" sheetId="24" r:id="rId21"/>
    <sheet name="pakiet 22 " sheetId="25" r:id="rId22"/>
    <sheet name="pakiet 23" sheetId="23" r:id="rId23"/>
    <sheet name="Pakiet 24" sheetId="26" r:id="rId24"/>
    <sheet name="pakiet 25 " sheetId="27" r:id="rId25"/>
    <sheet name="pakiet 26 " sheetId="28" r:id="rId26"/>
    <sheet name="pakiet 27" sheetId="29" r:id="rId27"/>
    <sheet name="pakiet28 " sheetId="30" r:id="rId28"/>
    <sheet name="pakiet 29" sheetId="31" r:id="rId29"/>
    <sheet name="pakiet 30" sheetId="46" r:id="rId30"/>
    <sheet name="pakiet 31" sheetId="33" r:id="rId31"/>
    <sheet name="pakiet 32" sheetId="34" r:id="rId32"/>
    <sheet name="pakiet 33" sheetId="35" r:id="rId33"/>
    <sheet name="pakiet 34" sheetId="36" r:id="rId34"/>
    <sheet name="pakiet 35" sheetId="37" r:id="rId35"/>
    <sheet name="pakiet 36" sheetId="38" r:id="rId36"/>
    <sheet name="pakiet 37" sheetId="39" r:id="rId37"/>
    <sheet name="pakiet 38" sheetId="40" r:id="rId38"/>
    <sheet name="pakiet 39" sheetId="41" r:id="rId39"/>
    <sheet name="pakiet 40" sheetId="42" r:id="rId40"/>
    <sheet name="pakiet 41 " sheetId="43" r:id="rId41"/>
    <sheet name="pakiet 42 " sheetId="44" r:id="rId42"/>
    <sheet name="pakiet 43" sheetId="32" r:id="rId43"/>
    <sheet name="pakiet 44" sheetId="49" r:id="rId44"/>
  </sheets>
  <definedNames>
    <definedName name="_xlnm.Print_Area" localSheetId="17">'pakiet 18'!$A$1:$K$18</definedName>
    <definedName name="_xlnm.Print_Area" localSheetId="18">'pakiet 19 '!$A$1:$L$12</definedName>
    <definedName name="_xlnm.Print_Area" localSheetId="31">'pakiet 32'!$A$1:$K$7</definedName>
    <definedName name="_xlnm.Print_Area" localSheetId="32">'pakiet 33'!$A$1:$K$41</definedName>
    <definedName name="_xlnm.Print_Area" localSheetId="39">'pakiet 40'!$A$1:$K$31</definedName>
    <definedName name="_xlnm.Print_Area" localSheetId="0">pakiet1!$A$1:$L$31</definedName>
    <definedName name="_xlnm.Print_Area" localSheetId="16">pakiet17!$A$1:$K$9</definedName>
    <definedName name="_xlnm.Print_Area" localSheetId="20">pakiet21!$A$1:$L$18</definedName>
    <definedName name="_xlnm.Print_Area" localSheetId="2">pakiet3!$A$1:$K$33</definedName>
  </definedNames>
  <calcPr calcId="181029" iterateDelta="1E-4"/>
</workbook>
</file>

<file path=xl/calcChain.xml><?xml version="1.0" encoding="utf-8"?>
<calcChain xmlns="http://schemas.openxmlformats.org/spreadsheetml/2006/main">
  <c r="I6" i="49" l="1"/>
  <c r="G4" i="49"/>
  <c r="I4" i="49" s="1"/>
  <c r="G5" i="49"/>
  <c r="I5" i="49" s="1"/>
  <c r="G6" i="49"/>
  <c r="K6" i="49" s="1"/>
  <c r="J6" i="49" s="1"/>
  <c r="G4" i="32"/>
  <c r="I4" i="32"/>
  <c r="K4" i="32" s="1"/>
  <c r="J4" i="32" s="1"/>
  <c r="G5" i="32"/>
  <c r="I5" i="32" s="1"/>
  <c r="G6" i="32"/>
  <c r="I6" i="32" s="1"/>
  <c r="G7" i="32"/>
  <c r="G8" i="32"/>
  <c r="I8" i="32"/>
  <c r="K8" i="32" s="1"/>
  <c r="J8" i="32" s="1"/>
  <c r="G9" i="32"/>
  <c r="I9" i="32"/>
  <c r="K9" i="32" s="1"/>
  <c r="J9" i="32" s="1"/>
  <c r="G10" i="32"/>
  <c r="I10" i="32"/>
  <c r="K10" i="32"/>
  <c r="J10" i="32" s="1"/>
  <c r="I5" i="44"/>
  <c r="G4" i="44"/>
  <c r="I4" i="44" s="1"/>
  <c r="G5" i="44"/>
  <c r="G6" i="44"/>
  <c r="I6" i="44" s="1"/>
  <c r="G4" i="43"/>
  <c r="I4" i="43" s="1"/>
  <c r="G5" i="43"/>
  <c r="I5" i="43" s="1"/>
  <c r="K5" i="43" s="1"/>
  <c r="J5" i="43" s="1"/>
  <c r="G6" i="43"/>
  <c r="I6" i="43" s="1"/>
  <c r="K6" i="43" s="1"/>
  <c r="J6" i="43" s="1"/>
  <c r="G7" i="43"/>
  <c r="I7" i="43" s="1"/>
  <c r="G8" i="43"/>
  <c r="G9" i="43"/>
  <c r="I9" i="43" s="1"/>
  <c r="K9" i="43" s="1"/>
  <c r="J9" i="43" s="1"/>
  <c r="G10" i="43"/>
  <c r="I10" i="43" s="1"/>
  <c r="K10" i="43" s="1"/>
  <c r="J10" i="43" s="1"/>
  <c r="G11" i="43"/>
  <c r="I11" i="43" s="1"/>
  <c r="I22" i="42"/>
  <c r="G22" i="42"/>
  <c r="G23" i="42"/>
  <c r="I23" i="42" s="1"/>
  <c r="K23" i="42" s="1"/>
  <c r="J23" i="42" s="1"/>
  <c r="I17" i="42"/>
  <c r="G17" i="42"/>
  <c r="G18" i="42"/>
  <c r="I18" i="42" s="1"/>
  <c r="G12" i="42"/>
  <c r="I12" i="42" s="1"/>
  <c r="G13" i="42"/>
  <c r="I13" i="42" s="1"/>
  <c r="K13" i="42" s="1"/>
  <c r="J13" i="42" s="1"/>
  <c r="I6" i="42"/>
  <c r="G5" i="42"/>
  <c r="I5" i="42" s="1"/>
  <c r="G6" i="42"/>
  <c r="K6" i="42" s="1"/>
  <c r="J6" i="42" s="1"/>
  <c r="G7" i="42"/>
  <c r="G8" i="42"/>
  <c r="I8" i="42" s="1"/>
  <c r="G4" i="40"/>
  <c r="I4" i="40" s="1"/>
  <c r="G5" i="40"/>
  <c r="I5" i="40" s="1"/>
  <c r="K5" i="40" s="1"/>
  <c r="J5" i="40" s="1"/>
  <c r="I7" i="39"/>
  <c r="K7" i="39"/>
  <c r="J7" i="39" s="1"/>
  <c r="G4" i="39"/>
  <c r="I4" i="39" s="1"/>
  <c r="K4" i="39" s="1"/>
  <c r="J4" i="39" s="1"/>
  <c r="G5" i="39"/>
  <c r="I5" i="39" s="1"/>
  <c r="G6" i="39"/>
  <c r="G7" i="39"/>
  <c r="I21" i="37"/>
  <c r="G21" i="37"/>
  <c r="K21" i="37" s="1"/>
  <c r="J21" i="37" s="1"/>
  <c r="G22" i="37"/>
  <c r="I22" i="37" s="1"/>
  <c r="G23" i="37"/>
  <c r="I23" i="37" s="1"/>
  <c r="K23" i="37" s="1"/>
  <c r="J23" i="37" s="1"/>
  <c r="G24" i="37"/>
  <c r="I24" i="37" s="1"/>
  <c r="G25" i="37"/>
  <c r="I6" i="37"/>
  <c r="I10" i="37"/>
  <c r="I14" i="37"/>
  <c r="G5" i="37"/>
  <c r="I5" i="37" s="1"/>
  <c r="G6" i="37"/>
  <c r="K6" i="37" s="1"/>
  <c r="J6" i="37" s="1"/>
  <c r="G7" i="37"/>
  <c r="I7" i="37" s="1"/>
  <c r="K7" i="37" s="1"/>
  <c r="J7" i="37" s="1"/>
  <c r="G8" i="37"/>
  <c r="I8" i="37" s="1"/>
  <c r="G9" i="37"/>
  <c r="I9" i="37" s="1"/>
  <c r="G10" i="37"/>
  <c r="K10" i="37" s="1"/>
  <c r="J10" i="37" s="1"/>
  <c r="G11" i="37"/>
  <c r="I11" i="37" s="1"/>
  <c r="K11" i="37" s="1"/>
  <c r="J11" i="37" s="1"/>
  <c r="G12" i="37"/>
  <c r="I12" i="37" s="1"/>
  <c r="G13" i="37"/>
  <c r="I13" i="37" s="1"/>
  <c r="G14" i="37"/>
  <c r="K14" i="37" s="1"/>
  <c r="J14" i="37" s="1"/>
  <c r="G15" i="37"/>
  <c r="I15" i="37" s="1"/>
  <c r="K15" i="37" s="1"/>
  <c r="J15" i="37" s="1"/>
  <c r="G16" i="37"/>
  <c r="I16" i="37" s="1"/>
  <c r="G17" i="37"/>
  <c r="I17" i="37" s="1"/>
  <c r="G4" i="36"/>
  <c r="I4" i="36" s="1"/>
  <c r="G5" i="36"/>
  <c r="I5" i="36" s="1"/>
  <c r="K5" i="36" s="1"/>
  <c r="J5" i="36" s="1"/>
  <c r="I7" i="35"/>
  <c r="K7" i="35" s="1"/>
  <c r="J7" i="35" s="1"/>
  <c r="I11" i="35"/>
  <c r="K11" i="35" s="1"/>
  <c r="J11" i="35" s="1"/>
  <c r="I15" i="35"/>
  <c r="K15" i="35" s="1"/>
  <c r="J15" i="35" s="1"/>
  <c r="G4" i="35"/>
  <c r="I4" i="35" s="1"/>
  <c r="K4" i="35" s="1"/>
  <c r="G5" i="35"/>
  <c r="I5" i="35" s="1"/>
  <c r="G6" i="35"/>
  <c r="G7" i="35"/>
  <c r="G8" i="35"/>
  <c r="I8" i="35" s="1"/>
  <c r="K8" i="35" s="1"/>
  <c r="J8" i="35" s="1"/>
  <c r="G9" i="35"/>
  <c r="I9" i="35" s="1"/>
  <c r="G10" i="35"/>
  <c r="G11" i="35"/>
  <c r="G12" i="35"/>
  <c r="I12" i="35" s="1"/>
  <c r="K12" i="35" s="1"/>
  <c r="J12" i="35" s="1"/>
  <c r="G13" i="35"/>
  <c r="I13" i="35" s="1"/>
  <c r="G14" i="35"/>
  <c r="G15" i="35"/>
  <c r="G4" i="34"/>
  <c r="I4" i="34" s="1"/>
  <c r="G5" i="34"/>
  <c r="I5" i="34" s="1"/>
  <c r="K5" i="34" s="1"/>
  <c r="J5" i="34" s="1"/>
  <c r="I7" i="46"/>
  <c r="G4" i="46"/>
  <c r="I4" i="46" s="1"/>
  <c r="K4" i="46" s="1"/>
  <c r="J4" i="46" s="1"/>
  <c r="G5" i="46"/>
  <c r="I5" i="46" s="1"/>
  <c r="G6" i="46"/>
  <c r="I6" i="46" s="1"/>
  <c r="G7" i="46"/>
  <c r="K7" i="46" s="1"/>
  <c r="J7" i="46" s="1"/>
  <c r="G4" i="31"/>
  <c r="I4" i="31" s="1"/>
  <c r="K4" i="31" s="1"/>
  <c r="J4" i="31" s="1"/>
  <c r="G5" i="31"/>
  <c r="I5" i="31" s="1"/>
  <c r="G6" i="31"/>
  <c r="G4" i="30"/>
  <c r="G5" i="30"/>
  <c r="G6" i="30"/>
  <c r="I6" i="30" s="1"/>
  <c r="K6" i="30" s="1"/>
  <c r="J6" i="30" s="1"/>
  <c r="I4" i="30"/>
  <c r="K4" i="30" s="1"/>
  <c r="J4" i="30" s="1"/>
  <c r="I5" i="30"/>
  <c r="K5" i="30" s="1"/>
  <c r="J5" i="30" s="1"/>
  <c r="I6" i="29"/>
  <c r="G4" i="29"/>
  <c r="G5" i="29"/>
  <c r="G6" i="29"/>
  <c r="G7" i="29"/>
  <c r="I7" i="29" s="1"/>
  <c r="K7" i="29" s="1"/>
  <c r="J7" i="29" s="1"/>
  <c r="I5" i="26"/>
  <c r="K5" i="26"/>
  <c r="J5" i="26" s="1"/>
  <c r="I9" i="26"/>
  <c r="K9" i="26"/>
  <c r="J9" i="26" s="1"/>
  <c r="G5" i="26"/>
  <c r="G6" i="26"/>
  <c r="I6" i="26" s="1"/>
  <c r="K6" i="26" s="1"/>
  <c r="G7" i="26"/>
  <c r="I7" i="26" s="1"/>
  <c r="G8" i="26"/>
  <c r="G9" i="26"/>
  <c r="G10" i="26"/>
  <c r="I10" i="26" s="1"/>
  <c r="K10" i="26" s="1"/>
  <c r="J10" i="26" s="1"/>
  <c r="I6" i="25"/>
  <c r="I10" i="25"/>
  <c r="I14" i="25"/>
  <c r="G4" i="25"/>
  <c r="I4" i="25" s="1"/>
  <c r="K4" i="25" s="1"/>
  <c r="J4" i="25" s="1"/>
  <c r="G5" i="25"/>
  <c r="I5" i="25" s="1"/>
  <c r="G6" i="25"/>
  <c r="K6" i="25" s="1"/>
  <c r="J6" i="25" s="1"/>
  <c r="G7" i="25"/>
  <c r="I7" i="25" s="1"/>
  <c r="K7" i="25" s="1"/>
  <c r="J7" i="25" s="1"/>
  <c r="G8" i="25"/>
  <c r="I8" i="25" s="1"/>
  <c r="G9" i="25"/>
  <c r="I9" i="25" s="1"/>
  <c r="G10" i="25"/>
  <c r="K10" i="25" s="1"/>
  <c r="J10" i="25" s="1"/>
  <c r="G11" i="25"/>
  <c r="I11" i="25" s="1"/>
  <c r="K11" i="25" s="1"/>
  <c r="J11" i="25" s="1"/>
  <c r="G12" i="25"/>
  <c r="I12" i="25" s="1"/>
  <c r="G13" i="25"/>
  <c r="I13" i="25" s="1"/>
  <c r="G14" i="25"/>
  <c r="K14" i="25" s="1"/>
  <c r="J14" i="25" s="1"/>
  <c r="J6" i="24"/>
  <c r="H4" i="24"/>
  <c r="J4" i="24" s="1"/>
  <c r="H5" i="24"/>
  <c r="J5" i="24" s="1"/>
  <c r="H6" i="24"/>
  <c r="G4" i="22"/>
  <c r="I4" i="22" s="1"/>
  <c r="G5" i="22"/>
  <c r="I5" i="22" s="1"/>
  <c r="H9" i="21"/>
  <c r="J9" i="21" s="1"/>
  <c r="L9" i="21" s="1"/>
  <c r="K9" i="21" s="1"/>
  <c r="H10" i="21"/>
  <c r="J10" i="21" s="1"/>
  <c r="I4" i="19"/>
  <c r="G4" i="19"/>
  <c r="K4" i="19" s="1"/>
  <c r="J4" i="19" s="1"/>
  <c r="G5" i="19"/>
  <c r="I5" i="19" s="1"/>
  <c r="K5" i="19" s="1"/>
  <c r="J5" i="19" s="1"/>
  <c r="I5" i="18"/>
  <c r="I13" i="18"/>
  <c r="G4" i="18"/>
  <c r="I4" i="18"/>
  <c r="G5" i="18"/>
  <c r="G6" i="18"/>
  <c r="G7" i="18"/>
  <c r="I7" i="18"/>
  <c r="K7" i="18" s="1"/>
  <c r="J7" i="18" s="1"/>
  <c r="G8" i="18"/>
  <c r="I8" i="18" s="1"/>
  <c r="K8" i="18" s="1"/>
  <c r="J8" i="18" s="1"/>
  <c r="G9" i="18"/>
  <c r="I9" i="18" s="1"/>
  <c r="K9" i="18" s="1"/>
  <c r="J9" i="18" s="1"/>
  <c r="G10" i="18"/>
  <c r="I10" i="18" s="1"/>
  <c r="G11" i="18"/>
  <c r="I11" i="18" s="1"/>
  <c r="K11" i="18" s="1"/>
  <c r="J11" i="18" s="1"/>
  <c r="G12" i="18"/>
  <c r="I12" i="18"/>
  <c r="K12" i="18" s="1"/>
  <c r="J12" i="18" s="1"/>
  <c r="G13" i="18"/>
  <c r="K13" i="18" s="1"/>
  <c r="J13" i="18" s="1"/>
  <c r="G14" i="18"/>
  <c r="I14" i="18" s="1"/>
  <c r="I4" i="17"/>
  <c r="I5" i="17"/>
  <c r="K5" i="17" s="1"/>
  <c r="J5" i="17" s="1"/>
  <c r="G4" i="17"/>
  <c r="G5" i="17"/>
  <c r="I4" i="16"/>
  <c r="G4" i="16"/>
  <c r="K4" i="16" s="1"/>
  <c r="J4" i="16" s="1"/>
  <c r="G5" i="16"/>
  <c r="G7" i="16" s="1"/>
  <c r="G6" i="16"/>
  <c r="I6" i="16" s="1"/>
  <c r="J4" i="15"/>
  <c r="H4" i="15"/>
  <c r="H5" i="15"/>
  <c r="J5" i="15" s="1"/>
  <c r="I8" i="14"/>
  <c r="G4" i="14"/>
  <c r="G5" i="14"/>
  <c r="I5" i="14" s="1"/>
  <c r="K5" i="14" s="1"/>
  <c r="J5" i="14" s="1"/>
  <c r="G6" i="14"/>
  <c r="I6" i="14" s="1"/>
  <c r="K6" i="14" s="1"/>
  <c r="J6" i="14" s="1"/>
  <c r="G7" i="14"/>
  <c r="I7" i="14" s="1"/>
  <c r="G8" i="14"/>
  <c r="G9" i="14"/>
  <c r="I9" i="14" s="1"/>
  <c r="K9" i="14" s="1"/>
  <c r="J9" i="14" s="1"/>
  <c r="G10" i="14"/>
  <c r="I10" i="14" s="1"/>
  <c r="G11" i="14"/>
  <c r="I11" i="14" s="1"/>
  <c r="G49" i="13"/>
  <c r="I49" i="13" s="1"/>
  <c r="G50" i="13"/>
  <c r="G45" i="13"/>
  <c r="I45" i="13" s="1"/>
  <c r="I36" i="13"/>
  <c r="I40" i="13"/>
  <c r="G32" i="13"/>
  <c r="I32" i="13" s="1"/>
  <c r="G33" i="13"/>
  <c r="G34" i="13"/>
  <c r="I34" i="13" s="1"/>
  <c r="G35" i="13"/>
  <c r="I35" i="13" s="1"/>
  <c r="G36" i="13"/>
  <c r="K36" i="13" s="1"/>
  <c r="J36" i="13" s="1"/>
  <c r="G37" i="13"/>
  <c r="G38" i="13"/>
  <c r="I38" i="13" s="1"/>
  <c r="G39" i="13"/>
  <c r="I39" i="13" s="1"/>
  <c r="G40" i="13"/>
  <c r="K40" i="13" s="1"/>
  <c r="J40" i="13" s="1"/>
  <c r="G41" i="13"/>
  <c r="I41" i="13" s="1"/>
  <c r="I18" i="13"/>
  <c r="I22" i="13"/>
  <c r="I26" i="13"/>
  <c r="G17" i="13"/>
  <c r="I17" i="13" s="1"/>
  <c r="G18" i="13"/>
  <c r="K18" i="13" s="1"/>
  <c r="J18" i="13" s="1"/>
  <c r="G19" i="13"/>
  <c r="G20" i="13"/>
  <c r="I20" i="13" s="1"/>
  <c r="G21" i="13"/>
  <c r="I21" i="13" s="1"/>
  <c r="G22" i="13"/>
  <c r="G23" i="13"/>
  <c r="G24" i="13"/>
  <c r="I24" i="13" s="1"/>
  <c r="G25" i="13"/>
  <c r="I25" i="13" s="1"/>
  <c r="G26" i="13"/>
  <c r="G27" i="13"/>
  <c r="G28" i="13"/>
  <c r="I28" i="13" s="1"/>
  <c r="I8" i="13"/>
  <c r="K8" i="13" s="1"/>
  <c r="J8" i="13" s="1"/>
  <c r="I11" i="13"/>
  <c r="I12" i="13"/>
  <c r="K12" i="13"/>
  <c r="J12" i="13" s="1"/>
  <c r="G5" i="13"/>
  <c r="I5" i="13" s="1"/>
  <c r="G6" i="13"/>
  <c r="I6" i="13" s="1"/>
  <c r="G7" i="13"/>
  <c r="G8" i="13"/>
  <c r="G9" i="13"/>
  <c r="I9" i="13" s="1"/>
  <c r="G10" i="13"/>
  <c r="I10" i="13" s="1"/>
  <c r="G11" i="13"/>
  <c r="G12" i="13"/>
  <c r="G13" i="13"/>
  <c r="I13" i="13" s="1"/>
  <c r="J4" i="12"/>
  <c r="J8" i="12"/>
  <c r="H4" i="12"/>
  <c r="H5" i="12"/>
  <c r="J5" i="12" s="1"/>
  <c r="H6" i="12"/>
  <c r="J6" i="12" s="1"/>
  <c r="H7" i="12"/>
  <c r="J7" i="12" s="1"/>
  <c r="H8" i="12"/>
  <c r="L8" i="12" s="1"/>
  <c r="K8" i="12" s="1"/>
  <c r="H9" i="12"/>
  <c r="J9" i="12" s="1"/>
  <c r="L9" i="12" s="1"/>
  <c r="K9" i="12" s="1"/>
  <c r="H10" i="12"/>
  <c r="J10" i="12" s="1"/>
  <c r="L10" i="12" s="1"/>
  <c r="K10" i="12" s="1"/>
  <c r="J12" i="11"/>
  <c r="H12" i="11"/>
  <c r="L8" i="11"/>
  <c r="K8" i="11"/>
  <c r="H8" i="11"/>
  <c r="J8" i="11" s="1"/>
  <c r="J9" i="11" s="1"/>
  <c r="H5" i="11"/>
  <c r="I4" i="10"/>
  <c r="K4" i="10"/>
  <c r="J4" i="10" s="1"/>
  <c r="I7" i="10"/>
  <c r="G4" i="10"/>
  <c r="G5" i="10"/>
  <c r="G6" i="10"/>
  <c r="I6" i="10" s="1"/>
  <c r="G7" i="10"/>
  <c r="K7" i="10" s="1"/>
  <c r="J7" i="10" s="1"/>
  <c r="G8" i="10"/>
  <c r="I8" i="10" s="1"/>
  <c r="K8" i="10" s="1"/>
  <c r="J8" i="10" s="1"/>
  <c r="G9" i="10"/>
  <c r="I9" i="10" s="1"/>
  <c r="G5" i="9"/>
  <c r="I5" i="9" s="1"/>
  <c r="K5" i="9" s="1"/>
  <c r="J5" i="9" s="1"/>
  <c r="G6" i="9"/>
  <c r="I6" i="9" s="1"/>
  <c r="I7" i="7"/>
  <c r="I11" i="7"/>
  <c r="I15" i="7"/>
  <c r="I19" i="7"/>
  <c r="I23" i="7"/>
  <c r="I27" i="7"/>
  <c r="I31" i="7"/>
  <c r="I35" i="7"/>
  <c r="I39" i="7"/>
  <c r="I43" i="7"/>
  <c r="I47" i="7"/>
  <c r="G4" i="7"/>
  <c r="I4" i="7" s="1"/>
  <c r="G5" i="7"/>
  <c r="I5" i="7" s="1"/>
  <c r="G6" i="7"/>
  <c r="I6" i="7" s="1"/>
  <c r="G7" i="7"/>
  <c r="K7" i="7" s="1"/>
  <c r="J7" i="7" s="1"/>
  <c r="G8" i="7"/>
  <c r="G9" i="7"/>
  <c r="I9" i="7" s="1"/>
  <c r="G10" i="7"/>
  <c r="I10" i="7" s="1"/>
  <c r="G11" i="7"/>
  <c r="G12" i="7"/>
  <c r="I12" i="7" s="1"/>
  <c r="G13" i="7"/>
  <c r="I13" i="7" s="1"/>
  <c r="G14" i="7"/>
  <c r="I14" i="7" s="1"/>
  <c r="G15" i="7"/>
  <c r="K15" i="7" s="1"/>
  <c r="J15" i="7" s="1"/>
  <c r="G16" i="7"/>
  <c r="G17" i="7"/>
  <c r="I17" i="7" s="1"/>
  <c r="G18" i="7"/>
  <c r="I18" i="7" s="1"/>
  <c r="G19" i="7"/>
  <c r="K19" i="7" s="1"/>
  <c r="J19" i="7" s="1"/>
  <c r="G20" i="7"/>
  <c r="I20" i="7" s="1"/>
  <c r="G21" i="7"/>
  <c r="I21" i="7" s="1"/>
  <c r="G22" i="7"/>
  <c r="I22" i="7" s="1"/>
  <c r="G23" i="7"/>
  <c r="K23" i="7" s="1"/>
  <c r="J23" i="7" s="1"/>
  <c r="G24" i="7"/>
  <c r="G25" i="7"/>
  <c r="I25" i="7" s="1"/>
  <c r="G26" i="7"/>
  <c r="I26" i="7" s="1"/>
  <c r="G27" i="7"/>
  <c r="G28" i="7"/>
  <c r="G29" i="7"/>
  <c r="I29" i="7" s="1"/>
  <c r="G30" i="7"/>
  <c r="I30" i="7" s="1"/>
  <c r="G31" i="7"/>
  <c r="K31" i="7" s="1"/>
  <c r="J31" i="7" s="1"/>
  <c r="G32" i="7"/>
  <c r="I32" i="7" s="1"/>
  <c r="G33" i="7"/>
  <c r="I33" i="7" s="1"/>
  <c r="G34" i="7"/>
  <c r="I34" i="7" s="1"/>
  <c r="G35" i="7"/>
  <c r="K35" i="7" s="1"/>
  <c r="J35" i="7" s="1"/>
  <c r="G36" i="7"/>
  <c r="G37" i="7"/>
  <c r="I37" i="7" s="1"/>
  <c r="G38" i="7"/>
  <c r="I38" i="7" s="1"/>
  <c r="G39" i="7"/>
  <c r="K39" i="7" s="1"/>
  <c r="J39" i="7" s="1"/>
  <c r="G40" i="7"/>
  <c r="I40" i="7" s="1"/>
  <c r="G41" i="7"/>
  <c r="I41" i="7" s="1"/>
  <c r="G42" i="7"/>
  <c r="I42" i="7" s="1"/>
  <c r="G43" i="7"/>
  <c r="G44" i="7"/>
  <c r="G45" i="7"/>
  <c r="I45" i="7" s="1"/>
  <c r="G46" i="7"/>
  <c r="I46" i="7" s="1"/>
  <c r="G47" i="7"/>
  <c r="K47" i="7" s="1"/>
  <c r="J47" i="7" s="1"/>
  <c r="G48" i="7"/>
  <c r="I48" i="7" s="1"/>
  <c r="G4" i="6"/>
  <c r="I4" i="6" s="1"/>
  <c r="G5" i="6"/>
  <c r="I5" i="6" s="1"/>
  <c r="K5" i="6" s="1"/>
  <c r="J5" i="6" s="1"/>
  <c r="G6" i="6"/>
  <c r="I6" i="6" s="1"/>
  <c r="G7" i="6"/>
  <c r="I7" i="6" s="1"/>
  <c r="G8" i="6"/>
  <c r="I8" i="6" s="1"/>
  <c r="G9" i="6"/>
  <c r="I9" i="6" s="1"/>
  <c r="K9" i="6" s="1"/>
  <c r="J9" i="6" s="1"/>
  <c r="G10" i="6"/>
  <c r="G11" i="6"/>
  <c r="I11" i="6" s="1"/>
  <c r="G12" i="6"/>
  <c r="I12" i="6"/>
  <c r="K12" i="6" s="1"/>
  <c r="J12" i="6" s="1"/>
  <c r="G13" i="6"/>
  <c r="I13" i="6" s="1"/>
  <c r="K13" i="6" s="1"/>
  <c r="J13" i="6" s="1"/>
  <c r="G14" i="6"/>
  <c r="I14" i="6" s="1"/>
  <c r="K14" i="6" s="1"/>
  <c r="J14" i="6" s="1"/>
  <c r="G15" i="6"/>
  <c r="I15" i="6"/>
  <c r="K15" i="6" s="1"/>
  <c r="J15" i="6" s="1"/>
  <c r="G16" i="6"/>
  <c r="I16" i="6" s="1"/>
  <c r="K16" i="6" s="1"/>
  <c r="J16" i="6" s="1"/>
  <c r="G17" i="6"/>
  <c r="I17" i="6" s="1"/>
  <c r="G18" i="6"/>
  <c r="I18" i="6" s="1"/>
  <c r="K18" i="6" s="1"/>
  <c r="J18" i="6" s="1"/>
  <c r="I5" i="5"/>
  <c r="I9" i="5"/>
  <c r="I13" i="5"/>
  <c r="I17" i="5"/>
  <c r="I21" i="5"/>
  <c r="G4" i="5"/>
  <c r="I4" i="5" s="1"/>
  <c r="G5" i="5"/>
  <c r="K5" i="5" s="1"/>
  <c r="J5" i="5" s="1"/>
  <c r="G6" i="5"/>
  <c r="G7" i="5"/>
  <c r="I7" i="5" s="1"/>
  <c r="G8" i="5"/>
  <c r="I8" i="5" s="1"/>
  <c r="G9" i="5"/>
  <c r="K9" i="5" s="1"/>
  <c r="J9" i="5" s="1"/>
  <c r="G10" i="5"/>
  <c r="G11" i="5"/>
  <c r="I11" i="5" s="1"/>
  <c r="G12" i="5"/>
  <c r="I12" i="5" s="1"/>
  <c r="G13" i="5"/>
  <c r="K13" i="5" s="1"/>
  <c r="J13" i="5" s="1"/>
  <c r="G14" i="5"/>
  <c r="G15" i="5"/>
  <c r="I15" i="5" s="1"/>
  <c r="G16" i="5"/>
  <c r="I16" i="5" s="1"/>
  <c r="G17" i="5"/>
  <c r="G18" i="5"/>
  <c r="G19" i="5"/>
  <c r="I19" i="5" s="1"/>
  <c r="G20" i="5"/>
  <c r="I20" i="5" s="1"/>
  <c r="G21" i="5"/>
  <c r="K21" i="5" s="1"/>
  <c r="J21" i="5" s="1"/>
  <c r="G22" i="5"/>
  <c r="I6" i="4"/>
  <c r="G5" i="4"/>
  <c r="I5" i="4" s="1"/>
  <c r="G6" i="4"/>
  <c r="G7" i="4"/>
  <c r="G8" i="4"/>
  <c r="G9" i="4" s="1"/>
  <c r="I14" i="4"/>
  <c r="G12" i="4"/>
  <c r="I12" i="4" s="1"/>
  <c r="G13" i="4"/>
  <c r="I13" i="4" s="1"/>
  <c r="G14" i="4"/>
  <c r="H5" i="3"/>
  <c r="J5" i="3" s="1"/>
  <c r="L5" i="3" s="1"/>
  <c r="K5" i="3" s="1"/>
  <c r="H6" i="3"/>
  <c r="J6" i="3" s="1"/>
  <c r="L6" i="3" s="1"/>
  <c r="K6" i="3" s="1"/>
  <c r="H7" i="3"/>
  <c r="J7" i="3" s="1"/>
  <c r="H8" i="3"/>
  <c r="J8" i="3" s="1"/>
  <c r="L8" i="3" s="1"/>
  <c r="K8" i="3" s="1"/>
  <c r="H9" i="3"/>
  <c r="J9" i="3" s="1"/>
  <c r="L9" i="3" s="1"/>
  <c r="K9" i="3" s="1"/>
  <c r="H10" i="3"/>
  <c r="J10" i="3" s="1"/>
  <c r="L10" i="3" s="1"/>
  <c r="K10" i="3" s="1"/>
  <c r="G3" i="49"/>
  <c r="G7" i="49" s="1"/>
  <c r="I3" i="49"/>
  <c r="G3" i="46"/>
  <c r="G8" i="46" s="1"/>
  <c r="G3" i="16"/>
  <c r="I3" i="16"/>
  <c r="K3" i="16" s="1"/>
  <c r="G3" i="17"/>
  <c r="I3" i="17" s="1"/>
  <c r="G3" i="18"/>
  <c r="G3" i="20"/>
  <c r="I3" i="20"/>
  <c r="G4" i="20"/>
  <c r="I4" i="20"/>
  <c r="K4" i="20" s="1"/>
  <c r="J4" i="20" s="1"/>
  <c r="G5" i="20"/>
  <c r="H5" i="21"/>
  <c r="H8" i="21"/>
  <c r="H11" i="21" s="1"/>
  <c r="G3" i="22"/>
  <c r="I3" i="22"/>
  <c r="K3" i="22" s="1"/>
  <c r="G3" i="25"/>
  <c r="I3" i="25" s="1"/>
  <c r="I15" i="25" s="1"/>
  <c r="G3" i="23"/>
  <c r="I3" i="23"/>
  <c r="G4" i="23"/>
  <c r="I4" i="23" s="1"/>
  <c r="I5" i="23" s="1"/>
  <c r="G5" i="23"/>
  <c r="G4" i="26"/>
  <c r="I4" i="26"/>
  <c r="K4" i="26" s="1"/>
  <c r="J4" i="26" s="1"/>
  <c r="H3" i="27"/>
  <c r="H5" i="27" s="1"/>
  <c r="H4" i="27"/>
  <c r="G3" i="28"/>
  <c r="I3" i="28"/>
  <c r="K3" i="28" s="1"/>
  <c r="G4" i="28"/>
  <c r="I4" i="28"/>
  <c r="K4" i="28" s="1"/>
  <c r="J4" i="28" s="1"/>
  <c r="G5" i="28"/>
  <c r="I5" i="28"/>
  <c r="K5" i="28"/>
  <c r="J5" i="28" s="1"/>
  <c r="G6" i="28"/>
  <c r="G3" i="29"/>
  <c r="I3" i="29" s="1"/>
  <c r="G8" i="29"/>
  <c r="G3" i="31"/>
  <c r="I3" i="31" s="1"/>
  <c r="G3" i="32"/>
  <c r="G5" i="33"/>
  <c r="G7" i="33"/>
  <c r="G9" i="33" s="1"/>
  <c r="I7" i="33"/>
  <c r="K7" i="33"/>
  <c r="J7" i="33"/>
  <c r="G8" i="33"/>
  <c r="I8" i="33"/>
  <c r="K8" i="33"/>
  <c r="J8" i="33"/>
  <c r="G12" i="33"/>
  <c r="I12" i="33"/>
  <c r="K12" i="33" s="1"/>
  <c r="G14" i="33"/>
  <c r="I14" i="33" s="1"/>
  <c r="G3" i="34"/>
  <c r="I3" i="34"/>
  <c r="G3" i="35"/>
  <c r="G3" i="36"/>
  <c r="G4" i="37"/>
  <c r="I4" i="37" s="1"/>
  <c r="G20" i="37"/>
  <c r="I20" i="37" s="1"/>
  <c r="G3" i="38"/>
  <c r="G4" i="38"/>
  <c r="G5" i="38"/>
  <c r="G3" i="39"/>
  <c r="I3" i="39" s="1"/>
  <c r="G3" i="40"/>
  <c r="I3" i="40"/>
  <c r="G6" i="40"/>
  <c r="H3" i="41"/>
  <c r="J3" i="41"/>
  <c r="J5" i="41" s="1"/>
  <c r="H4" i="41"/>
  <c r="J4" i="41"/>
  <c r="L4" i="41"/>
  <c r="K4" i="41" s="1"/>
  <c r="G4" i="42"/>
  <c r="G9" i="42" s="1"/>
  <c r="G11" i="42"/>
  <c r="G14" i="42" s="1"/>
  <c r="G16" i="42"/>
  <c r="G19" i="42"/>
  <c r="G21" i="42"/>
  <c r="I21" i="42"/>
  <c r="I24" i="42" s="1"/>
  <c r="G26" i="42"/>
  <c r="G27" i="42" s="1"/>
  <c r="G29" i="42"/>
  <c r="G30" i="42" s="1"/>
  <c r="I29" i="42"/>
  <c r="I30" i="42" s="1"/>
  <c r="K29" i="42"/>
  <c r="J29" i="42" s="1"/>
  <c r="G3" i="43"/>
  <c r="I3" i="43" s="1"/>
  <c r="G3" i="44"/>
  <c r="G7" i="44"/>
  <c r="G4" i="9"/>
  <c r="G7" i="9"/>
  <c r="H4" i="3"/>
  <c r="J4" i="3" s="1"/>
  <c r="L4" i="3" s="1"/>
  <c r="H3" i="12"/>
  <c r="G4" i="13"/>
  <c r="G14" i="13" s="1"/>
  <c r="I4" i="13"/>
  <c r="K4" i="13"/>
  <c r="J4" i="13" s="1"/>
  <c r="G16" i="13"/>
  <c r="I16" i="13" s="1"/>
  <c r="G31" i="13"/>
  <c r="I31" i="13"/>
  <c r="K31" i="13" s="1"/>
  <c r="G44" i="13"/>
  <c r="G48" i="13"/>
  <c r="G51" i="13" s="1"/>
  <c r="I48" i="13"/>
  <c r="K48" i="13" s="1"/>
  <c r="J48" i="13" s="1"/>
  <c r="G53" i="13"/>
  <c r="G55" i="13" s="1"/>
  <c r="I53" i="13"/>
  <c r="K53" i="13" s="1"/>
  <c r="G54" i="13"/>
  <c r="I54" i="13" s="1"/>
  <c r="G3" i="14"/>
  <c r="H3" i="15"/>
  <c r="J3" i="15"/>
  <c r="G3" i="19"/>
  <c r="G6" i="19" s="1"/>
  <c r="G4" i="4"/>
  <c r="I4" i="4" s="1"/>
  <c r="G11" i="4"/>
  <c r="I11" i="4" s="1"/>
  <c r="I15" i="4" s="1"/>
  <c r="H3" i="24"/>
  <c r="H7" i="24" s="1"/>
  <c r="G3" i="30"/>
  <c r="K3" i="30" s="1"/>
  <c r="G7" i="30"/>
  <c r="G3" i="5"/>
  <c r="G3" i="6"/>
  <c r="I3" i="6" s="1"/>
  <c r="K3" i="6" s="1"/>
  <c r="J3" i="6" s="1"/>
  <c r="G3" i="7"/>
  <c r="K3" i="7" s="1"/>
  <c r="I3" i="7"/>
  <c r="H3" i="8"/>
  <c r="J3" i="8"/>
  <c r="K3" i="8"/>
  <c r="H4" i="8"/>
  <c r="J4" i="8"/>
  <c r="L4" i="8" s="1"/>
  <c r="K4" i="8"/>
  <c r="H5" i="8"/>
  <c r="J5" i="8"/>
  <c r="L5" i="8" s="1"/>
  <c r="K5" i="8"/>
  <c r="H6" i="8"/>
  <c r="J6" i="8"/>
  <c r="K6" i="8"/>
  <c r="L6" i="8"/>
  <c r="H7" i="8"/>
  <c r="J7" i="8"/>
  <c r="K7" i="8"/>
  <c r="L7" i="8"/>
  <c r="H8" i="8"/>
  <c r="J8" i="8"/>
  <c r="L8" i="8" s="1"/>
  <c r="K8" i="8"/>
  <c r="H9" i="8"/>
  <c r="J9" i="8" s="1"/>
  <c r="L9" i="8" s="1"/>
  <c r="K9" i="8"/>
  <c r="G3" i="10"/>
  <c r="G10" i="10" s="1"/>
  <c r="H4" i="11"/>
  <c r="J4" i="11" s="1"/>
  <c r="H11" i="11"/>
  <c r="J11" i="11" s="1"/>
  <c r="H13" i="11"/>
  <c r="K4" i="9"/>
  <c r="I3" i="44"/>
  <c r="K3" i="44" s="1"/>
  <c r="I26" i="42"/>
  <c r="I27" i="42" s="1"/>
  <c r="I4" i="38"/>
  <c r="K4" i="38"/>
  <c r="K5" i="38" s="1"/>
  <c r="J4" i="38"/>
  <c r="I3" i="5"/>
  <c r="K3" i="5" s="1"/>
  <c r="I3" i="38"/>
  <c r="I5" i="38"/>
  <c r="I44" i="13"/>
  <c r="I46" i="13" s="1"/>
  <c r="K44" i="13"/>
  <c r="J3" i="12"/>
  <c r="K3" i="40"/>
  <c r="I3" i="14"/>
  <c r="I4" i="9"/>
  <c r="I7" i="9" s="1"/>
  <c r="I16" i="42"/>
  <c r="I3" i="35"/>
  <c r="K3" i="35" s="1"/>
  <c r="J3" i="35" s="1"/>
  <c r="I3" i="18"/>
  <c r="K3" i="18" s="1"/>
  <c r="I3" i="32"/>
  <c r="J4" i="27"/>
  <c r="L4" i="27" s="1"/>
  <c r="K4" i="27" s="1"/>
  <c r="J3" i="40"/>
  <c r="K3" i="38"/>
  <c r="K16" i="42"/>
  <c r="J16" i="42" s="1"/>
  <c r="K3" i="14"/>
  <c r="J3" i="14" s="1"/>
  <c r="J3" i="38"/>
  <c r="G23" i="5"/>
  <c r="I3" i="10"/>
  <c r="K3" i="10" s="1"/>
  <c r="J3" i="10" s="1"/>
  <c r="H10" i="8"/>
  <c r="K3" i="23"/>
  <c r="J3" i="23"/>
  <c r="I5" i="33"/>
  <c r="I9" i="33" s="1"/>
  <c r="K5" i="33"/>
  <c r="K9" i="33" s="1"/>
  <c r="I3" i="36"/>
  <c r="K3" i="34"/>
  <c r="G6" i="34"/>
  <c r="I3" i="30"/>
  <c r="G6" i="22"/>
  <c r="J4" i="21"/>
  <c r="J5" i="21" s="1"/>
  <c r="L9" i="11"/>
  <c r="K3" i="36"/>
  <c r="J3" i="36" s="1"/>
  <c r="J3" i="34"/>
  <c r="K3" i="49"/>
  <c r="J3" i="49" s="1"/>
  <c r="I7" i="32"/>
  <c r="K7" i="32" s="1"/>
  <c r="J7" i="32" s="1"/>
  <c r="G19" i="6" l="1"/>
  <c r="I7" i="49"/>
  <c r="K4" i="49"/>
  <c r="J4" i="49" s="1"/>
  <c r="K5" i="49"/>
  <c r="J5" i="49" s="1"/>
  <c r="K3" i="32"/>
  <c r="J3" i="32"/>
  <c r="I11" i="32"/>
  <c r="K6" i="32"/>
  <c r="J6" i="32" s="1"/>
  <c r="G11" i="32"/>
  <c r="K5" i="32"/>
  <c r="J5" i="32" s="1"/>
  <c r="K5" i="44"/>
  <c r="J5" i="44" s="1"/>
  <c r="J3" i="44"/>
  <c r="K6" i="44"/>
  <c r="J6" i="44" s="1"/>
  <c r="I7" i="44"/>
  <c r="K4" i="44"/>
  <c r="J4" i="44" s="1"/>
  <c r="I8" i="43"/>
  <c r="I12" i="43" s="1"/>
  <c r="K3" i="43"/>
  <c r="K11" i="43"/>
  <c r="J11" i="43" s="1"/>
  <c r="K7" i="43"/>
  <c r="J7" i="43" s="1"/>
  <c r="K4" i="43"/>
  <c r="J4" i="43" s="1"/>
  <c r="G12" i="43"/>
  <c r="K30" i="42"/>
  <c r="K26" i="42"/>
  <c r="J26" i="42" s="1"/>
  <c r="K27" i="42"/>
  <c r="K21" i="42"/>
  <c r="J21" i="42" s="1"/>
  <c r="K22" i="42"/>
  <c r="J22" i="42" s="1"/>
  <c r="K24" i="42"/>
  <c r="G24" i="42"/>
  <c r="G31" i="42" s="1"/>
  <c r="I19" i="42"/>
  <c r="K17" i="42"/>
  <c r="J17" i="42" s="1"/>
  <c r="K18" i="42"/>
  <c r="J18" i="42" s="1"/>
  <c r="K12" i="42"/>
  <c r="J12" i="42" s="1"/>
  <c r="I11" i="42"/>
  <c r="K8" i="42"/>
  <c r="J8" i="42" s="1"/>
  <c r="I7" i="42"/>
  <c r="K7" i="42" s="1"/>
  <c r="J7" i="42" s="1"/>
  <c r="K5" i="42"/>
  <c r="J5" i="42" s="1"/>
  <c r="I4" i="42"/>
  <c r="I9" i="42" s="1"/>
  <c r="L3" i="41"/>
  <c r="L5" i="41"/>
  <c r="K3" i="41"/>
  <c r="H5" i="41"/>
  <c r="K4" i="40"/>
  <c r="J4" i="40" s="1"/>
  <c r="I6" i="40"/>
  <c r="K6" i="40"/>
  <c r="K3" i="39"/>
  <c r="G8" i="39"/>
  <c r="K5" i="39"/>
  <c r="J5" i="39" s="1"/>
  <c r="I6" i="39"/>
  <c r="K6" i="39" s="1"/>
  <c r="J6" i="39" s="1"/>
  <c r="I25" i="37"/>
  <c r="I26" i="37" s="1"/>
  <c r="K22" i="37"/>
  <c r="J22" i="37" s="1"/>
  <c r="G26" i="37"/>
  <c r="K20" i="37"/>
  <c r="K24" i="37"/>
  <c r="J24" i="37" s="1"/>
  <c r="I18" i="37"/>
  <c r="G18" i="37"/>
  <c r="G27" i="37" s="1"/>
  <c r="K16" i="37"/>
  <c r="J16" i="37" s="1"/>
  <c r="K12" i="37"/>
  <c r="J12" i="37" s="1"/>
  <c r="K8" i="37"/>
  <c r="J8" i="37" s="1"/>
  <c r="K4" i="37"/>
  <c r="K17" i="37"/>
  <c r="J17" i="37" s="1"/>
  <c r="K13" i="37"/>
  <c r="J13" i="37" s="1"/>
  <c r="K9" i="37"/>
  <c r="J9" i="37" s="1"/>
  <c r="K5" i="37"/>
  <c r="J5" i="37" s="1"/>
  <c r="I6" i="36"/>
  <c r="G6" i="36"/>
  <c r="K4" i="36"/>
  <c r="J4" i="36" s="1"/>
  <c r="J4" i="35"/>
  <c r="I10" i="35"/>
  <c r="K10" i="35" s="1"/>
  <c r="J10" i="35" s="1"/>
  <c r="I6" i="35"/>
  <c r="K6" i="35" s="1"/>
  <c r="J6" i="35" s="1"/>
  <c r="I14" i="35"/>
  <c r="K14" i="35" s="1"/>
  <c r="J14" i="35" s="1"/>
  <c r="G16" i="35"/>
  <c r="G17" i="35"/>
  <c r="K13" i="35"/>
  <c r="J13" i="35" s="1"/>
  <c r="K9" i="35"/>
  <c r="J9" i="35" s="1"/>
  <c r="K5" i="35"/>
  <c r="J5" i="35" s="1"/>
  <c r="I6" i="34"/>
  <c r="K4" i="34"/>
  <c r="J5" i="33"/>
  <c r="K14" i="33"/>
  <c r="J14" i="33" s="1"/>
  <c r="G15" i="33"/>
  <c r="K15" i="33"/>
  <c r="K16" i="33" s="1"/>
  <c r="J12" i="33"/>
  <c r="I15" i="33"/>
  <c r="I16" i="33" s="1"/>
  <c r="G16" i="33"/>
  <c r="K6" i="46"/>
  <c r="J6" i="46" s="1"/>
  <c r="K5" i="46"/>
  <c r="J5" i="46" s="1"/>
  <c r="I3" i="46"/>
  <c r="K3" i="31"/>
  <c r="I6" i="31"/>
  <c r="I7" i="31" s="1"/>
  <c r="G7" i="31"/>
  <c r="K5" i="31"/>
  <c r="J5" i="31" s="1"/>
  <c r="I7" i="30"/>
  <c r="K7" i="30"/>
  <c r="J3" i="30"/>
  <c r="K6" i="29"/>
  <c r="J6" i="29" s="1"/>
  <c r="K3" i="29"/>
  <c r="I5" i="29"/>
  <c r="K5" i="29" s="1"/>
  <c r="J5" i="29" s="1"/>
  <c r="I4" i="29"/>
  <c r="J3" i="28"/>
  <c r="K6" i="28"/>
  <c r="I6" i="28"/>
  <c r="J3" i="27"/>
  <c r="J6" i="26"/>
  <c r="K8" i="26"/>
  <c r="J8" i="26" s="1"/>
  <c r="K7" i="26"/>
  <c r="J7" i="26" s="1"/>
  <c r="G11" i="26"/>
  <c r="I8" i="26"/>
  <c r="I11" i="26" s="1"/>
  <c r="K4" i="23"/>
  <c r="J4" i="23" s="1"/>
  <c r="G15" i="25"/>
  <c r="K3" i="25"/>
  <c r="K12" i="25"/>
  <c r="J12" i="25" s="1"/>
  <c r="K8" i="25"/>
  <c r="J8" i="25" s="1"/>
  <c r="K13" i="25"/>
  <c r="J13" i="25" s="1"/>
  <c r="K9" i="25"/>
  <c r="J9" i="25" s="1"/>
  <c r="K5" i="25"/>
  <c r="J5" i="25" s="1"/>
  <c r="L6" i="24"/>
  <c r="K6" i="24" s="1"/>
  <c r="J3" i="24"/>
  <c r="L4" i="24"/>
  <c r="K4" i="24" s="1"/>
  <c r="L5" i="24"/>
  <c r="K5" i="24" s="1"/>
  <c r="J3" i="22"/>
  <c r="K4" i="22"/>
  <c r="J4" i="22" s="1"/>
  <c r="I6" i="22"/>
  <c r="K5" i="22"/>
  <c r="J5" i="22" s="1"/>
  <c r="L4" i="21"/>
  <c r="H12" i="21"/>
  <c r="L10" i="21"/>
  <c r="K10" i="21" s="1"/>
  <c r="J8" i="21"/>
  <c r="J11" i="21" s="1"/>
  <c r="J12" i="21" s="1"/>
  <c r="I5" i="20"/>
  <c r="K3" i="20"/>
  <c r="I3" i="19"/>
  <c r="K5" i="18"/>
  <c r="J5" i="18" s="1"/>
  <c r="K4" i="18"/>
  <c r="J4" i="18" s="1"/>
  <c r="J3" i="18"/>
  <c r="G15" i="18"/>
  <c r="K10" i="18"/>
  <c r="J10" i="18" s="1"/>
  <c r="I6" i="18"/>
  <c r="K6" i="18" s="1"/>
  <c r="I15" i="18"/>
  <c r="K14" i="18"/>
  <c r="J14" i="18" s="1"/>
  <c r="K4" i="17"/>
  <c r="J4" i="17" s="1"/>
  <c r="I6" i="17"/>
  <c r="K3" i="17"/>
  <c r="G6" i="17"/>
  <c r="J3" i="16"/>
  <c r="K6" i="16"/>
  <c r="J6" i="16" s="1"/>
  <c r="I5" i="16"/>
  <c r="K5" i="16" s="1"/>
  <c r="J5" i="16" s="1"/>
  <c r="L3" i="15"/>
  <c r="L4" i="15"/>
  <c r="K4" i="15" s="1"/>
  <c r="K3" i="15"/>
  <c r="L5" i="15"/>
  <c r="K5" i="15" s="1"/>
  <c r="J6" i="15"/>
  <c r="H6" i="15"/>
  <c r="K8" i="14"/>
  <c r="J8" i="14" s="1"/>
  <c r="K10" i="14"/>
  <c r="J10" i="14" s="1"/>
  <c r="I4" i="14"/>
  <c r="I12" i="14" s="1"/>
  <c r="G12" i="14"/>
  <c r="K11" i="14"/>
  <c r="J11" i="14" s="1"/>
  <c r="K7" i="14"/>
  <c r="J7" i="14" s="1"/>
  <c r="I55" i="13"/>
  <c r="K54" i="13"/>
  <c r="J54" i="13" s="1"/>
  <c r="K55" i="13"/>
  <c r="J53" i="13"/>
  <c r="I50" i="13"/>
  <c r="I51" i="13" s="1"/>
  <c r="K49" i="13"/>
  <c r="J44" i="13"/>
  <c r="G46" i="13"/>
  <c r="K45" i="13"/>
  <c r="J45" i="13" s="1"/>
  <c r="J31" i="13"/>
  <c r="I33" i="13"/>
  <c r="I42" i="13" s="1"/>
  <c r="K41" i="13"/>
  <c r="J41" i="13" s="1"/>
  <c r="K38" i="13"/>
  <c r="J38" i="13" s="1"/>
  <c r="I37" i="13"/>
  <c r="K37" i="13" s="1"/>
  <c r="J37" i="13" s="1"/>
  <c r="K34" i="13"/>
  <c r="J34" i="13" s="1"/>
  <c r="K39" i="13"/>
  <c r="J39" i="13" s="1"/>
  <c r="K35" i="13"/>
  <c r="J35" i="13" s="1"/>
  <c r="K32" i="13"/>
  <c r="J32" i="13" s="1"/>
  <c r="G42" i="13"/>
  <c r="K26" i="13"/>
  <c r="J26" i="13" s="1"/>
  <c r="K22" i="13"/>
  <c r="J22" i="13" s="1"/>
  <c r="K19" i="13"/>
  <c r="J19" i="13" s="1"/>
  <c r="K28" i="13"/>
  <c r="J28" i="13" s="1"/>
  <c r="I27" i="13"/>
  <c r="K27" i="13" s="1"/>
  <c r="J27" i="13" s="1"/>
  <c r="K24" i="13"/>
  <c r="J24" i="13" s="1"/>
  <c r="I23" i="13"/>
  <c r="K23" i="13" s="1"/>
  <c r="J23" i="13" s="1"/>
  <c r="K20" i="13"/>
  <c r="J20" i="13" s="1"/>
  <c r="I19" i="13"/>
  <c r="G29" i="13"/>
  <c r="K16" i="13"/>
  <c r="K25" i="13"/>
  <c r="J25" i="13" s="1"/>
  <c r="K21" i="13"/>
  <c r="J21" i="13" s="1"/>
  <c r="K17" i="13"/>
  <c r="J17" i="13" s="1"/>
  <c r="K11" i="13"/>
  <c r="J11" i="13" s="1"/>
  <c r="K5" i="13"/>
  <c r="I7" i="13"/>
  <c r="I14" i="13" s="1"/>
  <c r="K13" i="13"/>
  <c r="J13" i="13" s="1"/>
  <c r="K9" i="13"/>
  <c r="J9" i="13" s="1"/>
  <c r="K10" i="13"/>
  <c r="J10" i="13" s="1"/>
  <c r="K6" i="13"/>
  <c r="J6" i="13" s="1"/>
  <c r="L4" i="12"/>
  <c r="K4" i="12" s="1"/>
  <c r="L3" i="12"/>
  <c r="L11" i="12" s="1"/>
  <c r="J11" i="12"/>
  <c r="L5" i="12"/>
  <c r="K5" i="12" s="1"/>
  <c r="K3" i="12"/>
  <c r="L6" i="12"/>
  <c r="K6" i="12" s="1"/>
  <c r="L7" i="12"/>
  <c r="K7" i="12" s="1"/>
  <c r="H11" i="12"/>
  <c r="L12" i="11"/>
  <c r="K12" i="11" s="1"/>
  <c r="H9" i="11"/>
  <c r="L4" i="11"/>
  <c r="K4" i="11" s="1"/>
  <c r="J5" i="11"/>
  <c r="L5" i="11" s="1"/>
  <c r="K9" i="10"/>
  <c r="J9" i="10" s="1"/>
  <c r="K6" i="10"/>
  <c r="J6" i="10" s="1"/>
  <c r="I5" i="10"/>
  <c r="K5" i="10" s="1"/>
  <c r="K6" i="9"/>
  <c r="J6" i="9" s="1"/>
  <c r="J4" i="9"/>
  <c r="J10" i="8"/>
  <c r="L3" i="8"/>
  <c r="L10" i="8" s="1"/>
  <c r="K43" i="7"/>
  <c r="J43" i="7" s="1"/>
  <c r="K27" i="7"/>
  <c r="J27" i="7" s="1"/>
  <c r="K11" i="7"/>
  <c r="J11" i="7" s="1"/>
  <c r="K4" i="7"/>
  <c r="J4" i="7" s="1"/>
  <c r="J3" i="7"/>
  <c r="K48" i="7"/>
  <c r="J48" i="7" s="1"/>
  <c r="K40" i="7"/>
  <c r="J40" i="7" s="1"/>
  <c r="K32" i="7"/>
  <c r="J32" i="7" s="1"/>
  <c r="K20" i="7"/>
  <c r="J20" i="7" s="1"/>
  <c r="K12" i="7"/>
  <c r="J12" i="7" s="1"/>
  <c r="G49" i="7"/>
  <c r="K46" i="7"/>
  <c r="J46" i="7" s="1"/>
  <c r="K45" i="7"/>
  <c r="J45" i="7" s="1"/>
  <c r="I44" i="7"/>
  <c r="K44" i="7" s="1"/>
  <c r="J44" i="7" s="1"/>
  <c r="K42" i="7"/>
  <c r="J42" i="7" s="1"/>
  <c r="K41" i="7"/>
  <c r="J41" i="7" s="1"/>
  <c r="K38" i="7"/>
  <c r="J38" i="7" s="1"/>
  <c r="K37" i="7"/>
  <c r="J37" i="7" s="1"/>
  <c r="I36" i="7"/>
  <c r="K36" i="7" s="1"/>
  <c r="J36" i="7" s="1"/>
  <c r="K34" i="7"/>
  <c r="J34" i="7" s="1"/>
  <c r="K33" i="7"/>
  <c r="J33" i="7" s="1"/>
  <c r="K30" i="7"/>
  <c r="J30" i="7" s="1"/>
  <c r="K29" i="7"/>
  <c r="J29" i="7" s="1"/>
  <c r="I28" i="7"/>
  <c r="K28" i="7" s="1"/>
  <c r="J28" i="7" s="1"/>
  <c r="K26" i="7"/>
  <c r="J26" i="7" s="1"/>
  <c r="K25" i="7"/>
  <c r="J25" i="7" s="1"/>
  <c r="I24" i="7"/>
  <c r="K24" i="7" s="1"/>
  <c r="J24" i="7" s="1"/>
  <c r="K22" i="7"/>
  <c r="J22" i="7" s="1"/>
  <c r="K21" i="7"/>
  <c r="J21" i="7" s="1"/>
  <c r="K18" i="7"/>
  <c r="J18" i="7" s="1"/>
  <c r="K17" i="7"/>
  <c r="J17" i="7" s="1"/>
  <c r="I16" i="7"/>
  <c r="K16" i="7" s="1"/>
  <c r="J16" i="7" s="1"/>
  <c r="K14" i="7"/>
  <c r="J14" i="7" s="1"/>
  <c r="K13" i="7"/>
  <c r="J13" i="7" s="1"/>
  <c r="K10" i="7"/>
  <c r="J10" i="7" s="1"/>
  <c r="K9" i="7"/>
  <c r="J9" i="7" s="1"/>
  <c r="I8" i="7"/>
  <c r="K8" i="7" s="1"/>
  <c r="J8" i="7" s="1"/>
  <c r="K6" i="7"/>
  <c r="J6" i="7" s="1"/>
  <c r="K5" i="7"/>
  <c r="J5" i="7" s="1"/>
  <c r="K11" i="6"/>
  <c r="J11" i="6" s="1"/>
  <c r="K4" i="6"/>
  <c r="K17" i="6"/>
  <c r="J17" i="6" s="1"/>
  <c r="K7" i="6"/>
  <c r="J7" i="6" s="1"/>
  <c r="K6" i="6"/>
  <c r="J6" i="6" s="1"/>
  <c r="I10" i="6"/>
  <c r="K10" i="6" s="1"/>
  <c r="J10" i="6" s="1"/>
  <c r="K8" i="6"/>
  <c r="J8" i="6" s="1"/>
  <c r="K17" i="5"/>
  <c r="J17" i="5" s="1"/>
  <c r="J3" i="5"/>
  <c r="K6" i="5"/>
  <c r="J6" i="5" s="1"/>
  <c r="I22" i="5"/>
  <c r="K22" i="5" s="1"/>
  <c r="J22" i="5" s="1"/>
  <c r="K19" i="5"/>
  <c r="J19" i="5" s="1"/>
  <c r="I18" i="5"/>
  <c r="K18" i="5" s="1"/>
  <c r="J18" i="5" s="1"/>
  <c r="K15" i="5"/>
  <c r="J15" i="5" s="1"/>
  <c r="I14" i="5"/>
  <c r="K14" i="5" s="1"/>
  <c r="J14" i="5" s="1"/>
  <c r="K11" i="5"/>
  <c r="J11" i="5" s="1"/>
  <c r="I10" i="5"/>
  <c r="K10" i="5" s="1"/>
  <c r="J10" i="5" s="1"/>
  <c r="K7" i="5"/>
  <c r="J7" i="5" s="1"/>
  <c r="I6" i="5"/>
  <c r="K20" i="5"/>
  <c r="J20" i="5" s="1"/>
  <c r="K16" i="5"/>
  <c r="J16" i="5" s="1"/>
  <c r="K12" i="5"/>
  <c r="J12" i="5" s="1"/>
  <c r="K8" i="5"/>
  <c r="J8" i="5" s="1"/>
  <c r="K4" i="5"/>
  <c r="J4" i="5" s="1"/>
  <c r="K14" i="4"/>
  <c r="J14" i="4" s="1"/>
  <c r="G15" i="4"/>
  <c r="K12" i="4"/>
  <c r="J12" i="4" s="1"/>
  <c r="K13" i="4"/>
  <c r="J13" i="4" s="1"/>
  <c r="K11" i="4"/>
  <c r="K6" i="4"/>
  <c r="J6" i="4" s="1"/>
  <c r="G16" i="4"/>
  <c r="K4" i="4"/>
  <c r="J4" i="4" s="1"/>
  <c r="I7" i="4"/>
  <c r="K7" i="4" s="1"/>
  <c r="J7" i="4" s="1"/>
  <c r="I8" i="4"/>
  <c r="K8" i="4" s="1"/>
  <c r="J8" i="4" s="1"/>
  <c r="K5" i="4"/>
  <c r="J5" i="4" s="1"/>
  <c r="H11" i="3"/>
  <c r="L7" i="3"/>
  <c r="K7" i="3" s="1"/>
  <c r="K4" i="3"/>
  <c r="J11" i="3"/>
  <c r="L11" i="11"/>
  <c r="J13" i="11"/>
  <c r="H6" i="11"/>
  <c r="H14" i="11" s="1"/>
  <c r="L11" i="3" l="1"/>
  <c r="K7" i="49"/>
  <c r="K11" i="32"/>
  <c r="K7" i="44"/>
  <c r="J3" i="43"/>
  <c r="K8" i="43"/>
  <c r="J8" i="43" s="1"/>
  <c r="K19" i="42"/>
  <c r="K11" i="42"/>
  <c r="I14" i="42"/>
  <c r="I31" i="42" s="1"/>
  <c r="K4" i="42"/>
  <c r="J4" i="42"/>
  <c r="K9" i="42"/>
  <c r="J3" i="39"/>
  <c r="K8" i="39"/>
  <c r="I8" i="39"/>
  <c r="I27" i="37"/>
  <c r="J20" i="37"/>
  <c r="K25" i="37"/>
  <c r="J25" i="37" s="1"/>
  <c r="K18" i="37"/>
  <c r="J4" i="37"/>
  <c r="K6" i="36"/>
  <c r="I16" i="35"/>
  <c r="K16" i="35"/>
  <c r="K6" i="34"/>
  <c r="J4" i="34"/>
  <c r="I8" i="46"/>
  <c r="K3" i="46"/>
  <c r="J3" i="31"/>
  <c r="K6" i="31"/>
  <c r="J6" i="31" s="1"/>
  <c r="I8" i="29"/>
  <c r="K4" i="29"/>
  <c r="J4" i="29" s="1"/>
  <c r="J3" i="29"/>
  <c r="J5" i="27"/>
  <c r="L3" i="27"/>
  <c r="K11" i="26"/>
  <c r="K5" i="23"/>
  <c r="K15" i="25"/>
  <c r="J3" i="25"/>
  <c r="J7" i="24"/>
  <c r="L3" i="24"/>
  <c r="K6" i="22"/>
  <c r="K4" i="21"/>
  <c r="L5" i="21"/>
  <c r="L8" i="21"/>
  <c r="J3" i="20"/>
  <c r="K5" i="20"/>
  <c r="K3" i="19"/>
  <c r="I6" i="19"/>
  <c r="J6" i="18"/>
  <c r="K15" i="18"/>
  <c r="J3" i="17"/>
  <c r="K6" i="17"/>
  <c r="I7" i="16"/>
  <c r="K7" i="16"/>
  <c r="L6" i="15"/>
  <c r="K4" i="14"/>
  <c r="J49" i="13"/>
  <c r="K50" i="13"/>
  <c r="J50" i="13" s="1"/>
  <c r="G56" i="13"/>
  <c r="K46" i="13"/>
  <c r="K33" i="13"/>
  <c r="J33" i="13" s="1"/>
  <c r="K42" i="13"/>
  <c r="I29" i="13"/>
  <c r="J16" i="13"/>
  <c r="K29" i="13"/>
  <c r="I56" i="13"/>
  <c r="K7" i="13"/>
  <c r="J7" i="13" s="1"/>
  <c r="K14" i="13"/>
  <c r="J5" i="13"/>
  <c r="K5" i="11"/>
  <c r="L6" i="11"/>
  <c r="J6" i="11"/>
  <c r="J14" i="11"/>
  <c r="J5" i="10"/>
  <c r="K10" i="10"/>
  <c r="I10" i="10"/>
  <c r="K7" i="9"/>
  <c r="I49" i="7"/>
  <c r="K49" i="7"/>
  <c r="I19" i="6"/>
  <c r="J4" i="6"/>
  <c r="K19" i="6"/>
  <c r="I23" i="5"/>
  <c r="K23" i="5"/>
  <c r="K15" i="4"/>
  <c r="J11" i="4"/>
  <c r="I9" i="4"/>
  <c r="L13" i="11"/>
  <c r="L14" i="11" s="1"/>
  <c r="K11" i="11"/>
  <c r="K12" i="43" l="1"/>
  <c r="J11" i="42"/>
  <c r="K14" i="42"/>
  <c r="K31" i="42" s="1"/>
  <c r="K26" i="37"/>
  <c r="K27" i="37"/>
  <c r="J3" i="46"/>
  <c r="K8" i="46"/>
  <c r="K7" i="31"/>
  <c r="K8" i="29"/>
  <c r="L5" i="27"/>
  <c r="K3" i="27"/>
  <c r="K3" i="24"/>
  <c r="L7" i="24"/>
  <c r="L11" i="21"/>
  <c r="L12" i="21" s="1"/>
  <c r="K8" i="21"/>
  <c r="J3" i="19"/>
  <c r="K6" i="19"/>
  <c r="J4" i="14"/>
  <c r="K12" i="14"/>
  <c r="K51" i="13"/>
  <c r="K56" i="13" s="1"/>
  <c r="I16" i="4"/>
  <c r="K9" i="4"/>
  <c r="K16" i="4" s="1"/>
</calcChain>
</file>

<file path=xl/sharedStrings.xml><?xml version="1.0" encoding="utf-8"?>
<sst xmlns="http://schemas.openxmlformats.org/spreadsheetml/2006/main" count="2545" uniqueCount="896">
  <si>
    <t>VAT</t>
  </si>
  <si>
    <t>Lp.</t>
  </si>
  <si>
    <t>Nr katalogowy, producent</t>
  </si>
  <si>
    <t>rodzaj strzykawek</t>
  </si>
  <si>
    <t>jedn. miary</t>
  </si>
  <si>
    <t>ilość</t>
  </si>
  <si>
    <t>cena jedn. netto</t>
  </si>
  <si>
    <t>wartość netto</t>
  </si>
  <si>
    <t>VAT %</t>
  </si>
  <si>
    <t>wartość VAT</t>
  </si>
  <si>
    <t>cena jedn. brutto</t>
  </si>
  <si>
    <t>wartość brutto</t>
  </si>
  <si>
    <t>1.</t>
  </si>
  <si>
    <t>1ml - tuberkulinowa z igłą</t>
  </si>
  <si>
    <t>2.</t>
  </si>
  <si>
    <t>2 ml skala do 3 ml</t>
  </si>
  <si>
    <t>3.</t>
  </si>
  <si>
    <t>5 ml skala do 6  ml</t>
  </si>
  <si>
    <t>4.</t>
  </si>
  <si>
    <t>10 ml skala do 12 ml</t>
  </si>
  <si>
    <t>5.</t>
  </si>
  <si>
    <t>20 ml skala do 24 ml</t>
  </si>
  <si>
    <t>6.</t>
  </si>
  <si>
    <t xml:space="preserve">50-60 ml luer lock do pomp infuzyjnych </t>
  </si>
  <si>
    <t>szt.</t>
  </si>
  <si>
    <t>7.</t>
  </si>
  <si>
    <t>8.</t>
  </si>
  <si>
    <t>strzykawka na cewnik "janeta" 50-60 ml</t>
  </si>
  <si>
    <t>9.</t>
  </si>
  <si>
    <t>strzykawka  "janeta" 100 ml skalowana co 2 ml</t>
  </si>
  <si>
    <t>Razem</t>
  </si>
  <si>
    <t xml:space="preserve">Wymogi: </t>
  </si>
  <si>
    <t>poz. 2,3,4,5,</t>
  </si>
  <si>
    <t>-</t>
  </si>
  <si>
    <t>sterylne</t>
  </si>
  <si>
    <t>2 – częściowe</t>
  </si>
  <si>
    <t>pakowane w oryginalne kartony producenta</t>
  </si>
  <si>
    <t>tłok i cylinder w kontrastujących kolorach z przedłużoną skalą</t>
  </si>
  <si>
    <t>całkowita szczelność</t>
  </si>
  <si>
    <t>możliwość precyzyjnego   podawania leków (wcześniaki , noworodki )</t>
  </si>
  <si>
    <t>ruch tłoka bez oporu</t>
  </si>
  <si>
    <t>podwójne uszczelnienie tłoka</t>
  </si>
  <si>
    <t>sterylna, trzyczęściowa</t>
  </si>
  <si>
    <t>łącznik luer w kształcie stożka   ∆</t>
  </si>
  <si>
    <t xml:space="preserve">VAT </t>
  </si>
  <si>
    <t xml:space="preserve"> I  Strzykawki B. BRAUN  jednorazowego użytku do pomp infuzyjnych</t>
  </si>
  <si>
    <t xml:space="preserve">5 ml luer lock do pomp infuzyjnych </t>
  </si>
  <si>
    <t>opak. 100 szt</t>
  </si>
  <si>
    <t xml:space="preserve">10 ml luer lock do pomp infuzyjnych </t>
  </si>
  <si>
    <t xml:space="preserve">20 ml luer lock do pomp infuzyjnych </t>
  </si>
  <si>
    <t>Razem:</t>
  </si>
  <si>
    <t>II Dreny do pomp objętościowych z czujnikiem kropli B.BRAUN typ INFUSOMAT Space , jednorazowego użytku</t>
  </si>
  <si>
    <t>standardowy dren do przetaczania płynów infuzyjnych Space-Line „Standard”</t>
  </si>
  <si>
    <t>dren do przetaczania leków światłoczułych w kolorze pomarańczowym lub czarnym z portem iniekcyjnym do wkłuwania igły Space-Line Opaque</t>
  </si>
  <si>
    <t>dren do podaży jelitowej</t>
  </si>
  <si>
    <t>Dren do transfuzji krwi z filtrem 200 pm Space-Line Transfusion</t>
  </si>
  <si>
    <t>Razem za wszystko</t>
  </si>
  <si>
    <t>x</t>
  </si>
  <si>
    <t>Wymogi dla II - drenów do pomp objętościowyc dedykowanych do pomp B.BRAUN INFUSOMAT SPACE poz. 1,2,4</t>
  </si>
  <si>
    <t xml:space="preserve">* </t>
  </si>
  <si>
    <t>sterylny, pakowany pojedynczo</t>
  </si>
  <si>
    <t>*</t>
  </si>
  <si>
    <t>standardowa długość drenu 250 cm</t>
  </si>
  <si>
    <t>ostry kolec komory kroplowek</t>
  </si>
  <si>
    <t>odpowietrznik z filtrem p/bakteryjnym i zatyczką Eurocap</t>
  </si>
  <si>
    <t>górna część komory kroplowej idealnie dopasowana do czujnika kropli stanowiącego wyposażenie pompy</t>
  </si>
  <si>
    <t>zacisk rolkowy ze specjalnym miejscem na kolec komory kroplowej</t>
  </si>
  <si>
    <t>krótki silikonowy segmant konatktujący się z czujnikami mechanizmu pompy objetościowej.</t>
  </si>
  <si>
    <t>Dreny do podazy jelitowej  BBraun poz. 3</t>
  </si>
  <si>
    <t>Dren Infusomat® Space Line z multikonektorem uniwersalnym i bezigłowym portem do wstrzyknięć</t>
  </si>
  <si>
    <t>Zestaw umożliwiający połączenie z wieloma rodzajami pojemników.</t>
  </si>
  <si>
    <t>Zestaw pozwalający na podanie diet w różnych rodzajach opakowań (np. butelek szklanych z kapslem, butelek z szeroką szyjką lub worków) przy użyciu pomp Infusomat® Space.</t>
  </si>
  <si>
    <t>Właściwości:</t>
  </si>
  <si>
    <t>uniwersalny ENPlus adapter</t>
  </si>
  <si>
    <t>ENPlus spike</t>
  </si>
  <si>
    <t>zacisk rolkowy i komora kroplowa</t>
  </si>
  <si>
    <t>odwrócony bezpieczny Y-Port dla strzykawek Omnifix Enteral</t>
  </si>
  <si>
    <t>trzystopniowy łącznik kompatybilny z systemem worków</t>
  </si>
  <si>
    <t>wolny od PCV</t>
  </si>
  <si>
    <t>Kompatybilny z systemem infuzyjnym Infusomat Space</t>
  </si>
  <si>
    <t>nr katalogowy, producent</t>
  </si>
  <si>
    <t>podstawowe rozmiary</t>
  </si>
  <si>
    <t>VAT%</t>
  </si>
  <si>
    <t>wartość Vat</t>
  </si>
  <si>
    <t>0,3 x 13</t>
  </si>
  <si>
    <t>op./100 szt/</t>
  </si>
  <si>
    <t>0,40 x 19MM(20MM)</t>
  </si>
  <si>
    <t>op/100szt.</t>
  </si>
  <si>
    <t>0,45 x 16</t>
  </si>
  <si>
    <t>0,5 x 25</t>
  </si>
  <si>
    <t>0,6 x 30</t>
  </si>
  <si>
    <t>0,7 x 30</t>
  </si>
  <si>
    <t>0,8 x 40</t>
  </si>
  <si>
    <t>0,9 x 40</t>
  </si>
  <si>
    <t>0,9 x25</t>
  </si>
  <si>
    <t>10.</t>
  </si>
  <si>
    <t>1,1 x 40</t>
  </si>
  <si>
    <t>11.</t>
  </si>
  <si>
    <t>1,2 x 40</t>
  </si>
  <si>
    <t>12.</t>
  </si>
  <si>
    <t>Igły iniekcyjne bezpieczna 0,6 x 30</t>
  </si>
  <si>
    <t>13.</t>
  </si>
  <si>
    <t>Igły iniekcyjne bezpieczna 0,7 x 30</t>
  </si>
  <si>
    <t>14.</t>
  </si>
  <si>
    <t>Igły iniekcyjne bezpieczna 0,8 x 40</t>
  </si>
  <si>
    <t>15.</t>
  </si>
  <si>
    <t>Igły iniekcyjne bezpieczna 0,9 x 40</t>
  </si>
  <si>
    <t>16.</t>
  </si>
  <si>
    <t xml:space="preserve">igła do punkcji lędźwiowej 0,5 x 90 </t>
  </si>
  <si>
    <t>17.</t>
  </si>
  <si>
    <t>igła do punkcji lędźwiowej 0,7 x 90</t>
  </si>
  <si>
    <t>18.</t>
  </si>
  <si>
    <t>igła do punkcji lędźwiowej 0,7 x 38</t>
  </si>
  <si>
    <t>19.</t>
  </si>
  <si>
    <t>igła do punkcji lędźwiowej 0,9 x90</t>
  </si>
  <si>
    <t>20.</t>
  </si>
  <si>
    <t>igła do punkcji lędźwiowej 0,9 x38</t>
  </si>
  <si>
    <t>Wymogi: igły</t>
  </si>
  <si>
    <t>cieńkościenne- o ściankach standardowych</t>
  </si>
  <si>
    <t>dwupłaszczyznowe ostrze umożliwiające bezbolesne wkłucie</t>
  </si>
  <si>
    <t>stal powlekana silikonem – dająca separację tkankową z metalem</t>
  </si>
  <si>
    <t>oznakowanie międzynarodowym kodem barw uchwytów igieł oraz opakowania jednostkowego</t>
  </si>
  <si>
    <t>opakowanie jednostkowe posiada datę ważności</t>
  </si>
  <si>
    <t>igły od jednego producenta</t>
  </si>
  <si>
    <t xml:space="preserve">Poz. 13-16 </t>
  </si>
  <si>
    <t>igły bezpiczne ze zintegrowaną osłonę zabezpieczającą igłę przed ryzykiem zakłucia przestrzeń martwa nasadki poniżej 0,08ml</t>
  </si>
  <si>
    <t>Wartość brutto</t>
  </si>
  <si>
    <t>26 GA - 0,6./19 mm, przepływ  13ml/min</t>
  </si>
  <si>
    <t>24 GA - 0,7/19 mm, przepływ  13ml/min</t>
  </si>
  <si>
    <t>22 GA - 0,9/25 mm,  przepływ 42ml/min</t>
  </si>
  <si>
    <t>20 GA -1,1/32 mm, przepływ  67ml/min</t>
  </si>
  <si>
    <t>18 GA - 1,3/32mm, przepływ 103ml/min</t>
  </si>
  <si>
    <t>17 GA - 1,5/45mm, przepływ 133ml/min</t>
  </si>
  <si>
    <t>16 GA - 1,8/45mm, przepływ 133ml/min</t>
  </si>
  <si>
    <t>22 GA - 0,9 / 25</t>
  </si>
  <si>
    <t>20 GA - 1,1 / 32</t>
  </si>
  <si>
    <t>18 GA - 1,3 / 32</t>
  </si>
  <si>
    <t>kranik trójdrożny</t>
  </si>
  <si>
    <t>kranik trójdrożny z przedłużaczem o dł. 10 cm.</t>
  </si>
  <si>
    <t>koreczki do Venflonu</t>
  </si>
  <si>
    <t>Koreczki do Venflonu combi</t>
  </si>
  <si>
    <t>Mini-Spike plus</t>
  </si>
  <si>
    <t>UWAGA!  Venflony, kraniki trójdrożne i koreczki powinny pochodzić od jednego producenta</t>
  </si>
  <si>
    <t>Wymogi:</t>
  </si>
  <si>
    <t>Poz.1 i 2</t>
  </si>
  <si>
    <t>sterylne, jednorazowego użytku, o doskonałej szczelności połączeń</t>
  </si>
  <si>
    <t>wykonana z PTFE</t>
  </si>
  <si>
    <t>wyposażona w zdejmowany uchwyt ułatwiający wprowadzenie kaniuli</t>
  </si>
  <si>
    <t>bez portu górnego</t>
  </si>
  <si>
    <t>opakowanie jednostkowe winno zawierać następujące parametry: data ważności, wielkość przepływu, numeracja w skali Gauge, długość, średnicę zewnętrzną</t>
  </si>
  <si>
    <t xml:space="preserve">Poz. 3- 7 Kaniule dożylne:                </t>
  </si>
  <si>
    <t>wykonane  z biokompatybilnego poliuretanu</t>
  </si>
  <si>
    <t>wyprofilowane zakończenie igły w kształcie V</t>
  </si>
  <si>
    <t>ścięte, profilowane zakończenie kaniuli , umożliwiające łatwe  wprowadzenie kaniuli do światła naczynia krwionośnego</t>
  </si>
  <si>
    <t>tworzywo odporne na zaginanie, nie traumatyzuje naczyń krwionośnych</t>
  </si>
  <si>
    <t xml:space="preserve">posiada port iniekcyjny wyposażony w   samodomykający  się korek </t>
  </si>
  <si>
    <t xml:space="preserve">z zastawką antyzwrotną zapobiegającą zwrotnemu wypływowi krwi w momencie  wkłucia                                                                      </t>
  </si>
  <si>
    <t xml:space="preserve">duże skrzydełka zapewniające dobrą stabilizację kaniuli                                                                       </t>
  </si>
  <si>
    <t>posiada paski kontrastujące Rtg</t>
  </si>
  <si>
    <t>Poz. 8,9,10  Kaniule dożylne  bezpieczne</t>
  </si>
  <si>
    <t>jak wyżej w pozycji od 3 do 6</t>
  </si>
  <si>
    <t xml:space="preserve">dodatkowo wyposażone: zabezpieczenie igły w postaci plastikowej osłonki o gładkich krawędzich ( plastikowa osłonka w systemie kapilarnym) plastikowy zatrzask </t>
  </si>
  <si>
    <t>Poz. 11- Kranik trójdrożny</t>
  </si>
  <si>
    <t>sterylny , jednorazowy</t>
  </si>
  <si>
    <t>doskonała szczelność, wytrzymałość ciśnieniowa</t>
  </si>
  <si>
    <t>posiada wyczuwalny i optyczny indykator otwarty / zamknięty</t>
  </si>
  <si>
    <t>wszystkie ujścia zabezpieczone koreczkami</t>
  </si>
  <si>
    <t>opakowanie umożliwijące jałowe wyjęcie kranika</t>
  </si>
  <si>
    <t xml:space="preserve"> Poz. 12 - Kranik z przedłużaczem o dł.10 cm </t>
  </si>
  <si>
    <t>sterylny, jednorazowy, o doskonałej szczelności połączeń.</t>
  </si>
  <si>
    <t>Poz. 13.  Koreczki do venflonu</t>
  </si>
  <si>
    <t>koreczek biały luer – lock</t>
  </si>
  <si>
    <t>sterylny</t>
  </si>
  <si>
    <t>o minimalnych rozmiarach</t>
  </si>
  <si>
    <t>filtr p/bakteryjny z odpowietrznikiem umożliwiający aseptyczne pobieranie,</t>
  </si>
  <si>
    <t>możliwość wielokrotnego pobierania,</t>
  </si>
  <si>
    <t>wąski ostry kolec ułatwiający wkłucie w korek butelki (osłonięty nasadką z tworzywa zabezpieczającą kolec przed skażeniem podczas otwierania opakowania)</t>
  </si>
  <si>
    <t>port posiadający końcówkę Luer-Lock</t>
  </si>
  <si>
    <t>samozamykający się korek portu  w kolorze zielonym lub  niebieskim</t>
  </si>
  <si>
    <t>Lp</t>
  </si>
  <si>
    <t>nr katalogowy producent</t>
  </si>
  <si>
    <t>rodzaj cewników</t>
  </si>
  <si>
    <t>cewniki do odsysania z dróg oddechowych - nr 4, dł. 40cm, sterylne</t>
  </si>
  <si>
    <t>cewniki do odsysania z dróg oddechowych - nr 6, dł. 40cm, sterylne</t>
  </si>
  <si>
    <t>cewniki do odsysania z dróg oddechowych - nr 8, dł. 40cm, sterylne</t>
  </si>
  <si>
    <t>cewniki do odsysania z dróg oddechowych - nr 10, dł. 40cm, sterylne</t>
  </si>
  <si>
    <t>cewniki do odsysania z dróg oddechowych - nr 12, dł. 60cm sterylne</t>
  </si>
  <si>
    <t>cewniki do odsysania z dróg oddechowych - nr 14, dł. 60cm,sterylne</t>
  </si>
  <si>
    <t>cewniki do odsysania z dróg oddechowych - nr 16, dł. 60cm,sterylne</t>
  </si>
  <si>
    <t>cewniki do karmienia niemowląt - nr 6, sterylne</t>
  </si>
  <si>
    <t>cewniki do karmienia niemowląt - nr 8, sterylne</t>
  </si>
  <si>
    <t>cewniki do karmienia niemowląt - nr 10, sterylne</t>
  </si>
  <si>
    <t>Cewnik Foley dwudrożny , 100%-silikon -nr 6 , sterylny. Prowadnica ułatwiająca cewnikowanie,  utrzymanie do 14 dni</t>
  </si>
  <si>
    <t>Cewnik Foley dwudrożny nr 8 , sterylny.</t>
  </si>
  <si>
    <t>Cewnik Foley dwudrożny nr 10 , sterylny.</t>
  </si>
  <si>
    <t>Cewnik Foley dwudrożny nr 12 , sterylny.</t>
  </si>
  <si>
    <t>Cewnik Foley dwudrożny nr 14 , sterylny.</t>
  </si>
  <si>
    <t>Cewnik Foley dwudrożny nr 16 , sterylny.</t>
  </si>
  <si>
    <t>Cewnik Foley dwudrożny nr 18 , sterylny.</t>
  </si>
  <si>
    <t>Cewnik Foley dwudrożny nr 20 , sterylny.</t>
  </si>
  <si>
    <t>Cewnik Foley dwudrożny nr 22 , sterylny.</t>
  </si>
  <si>
    <t>Cewnik Foley dwudrożny nr 24 , sterylny.</t>
  </si>
  <si>
    <t>21.</t>
  </si>
  <si>
    <t>Cewnik Foley dwudrożny nr 26 , sterylny.</t>
  </si>
  <si>
    <t>22.</t>
  </si>
  <si>
    <t>Cewnik Foley dwudrożny nr 28 , sterylny.</t>
  </si>
  <si>
    <t>23.</t>
  </si>
  <si>
    <t>Cewnik urologiczny -Nelaton CH 4, sterylny.</t>
  </si>
  <si>
    <t>24.</t>
  </si>
  <si>
    <t>Cewnik urologiczny -Nelaton CH 6, sterylny.</t>
  </si>
  <si>
    <t>25.</t>
  </si>
  <si>
    <t>Cewnik urologiczny -Nelaton CH 8,  ,sterylny.</t>
  </si>
  <si>
    <t>26.</t>
  </si>
  <si>
    <t>Cewnik urologiczny -Nelaton CH 10, sterylny.</t>
  </si>
  <si>
    <t>27.</t>
  </si>
  <si>
    <t>Cewnik urologiczny -Nelaton CH 12, sterylny.</t>
  </si>
  <si>
    <t>28.</t>
  </si>
  <si>
    <t>Cewnik urologiczny -Nelaton CH 14, sterylny.</t>
  </si>
  <si>
    <t>29.</t>
  </si>
  <si>
    <t>Cewnik urologiczny -Nelaton CH 16, sterylny.</t>
  </si>
  <si>
    <t>30.</t>
  </si>
  <si>
    <t>Cewnik urologiczny -Nelaton CH 18, sterylny.</t>
  </si>
  <si>
    <t>31.</t>
  </si>
  <si>
    <t>Cewnik urologiczny -Nelaton CH 20, sterylny.</t>
  </si>
  <si>
    <t>32.</t>
  </si>
  <si>
    <t>Zgłębnik żołądkowy nr 10 dł.800 mm do 1250mm,  sterylny</t>
  </si>
  <si>
    <t>33.</t>
  </si>
  <si>
    <t>Zgłębnik żołądkowy nr 12 dł.800 mm do 1250mm,  sterylny</t>
  </si>
  <si>
    <t>34.</t>
  </si>
  <si>
    <t>Zgłębnik żołądkowy nr 14 dł.800 mm do 1250mm,  sterylny</t>
  </si>
  <si>
    <t>35.</t>
  </si>
  <si>
    <t>Zgłębnik żołądkowy nr 16, dł.800 mm do 1000mm,  sterylny</t>
  </si>
  <si>
    <t>36.</t>
  </si>
  <si>
    <t>Zgłębnik żołądkowy nr 18, dł.800 mm do 1000mm,  sterylny</t>
  </si>
  <si>
    <t>37.</t>
  </si>
  <si>
    <t>Zgłębnik żołądkowy nr 20, dł.800 mm do 1000mm,  sterylny</t>
  </si>
  <si>
    <t>38.</t>
  </si>
  <si>
    <t>Zgłębnik żołądkowy nr 22,dł.800 mm do 1000 mm, sterylny</t>
  </si>
  <si>
    <t>39.</t>
  </si>
  <si>
    <t>Zgłębnik żołądkowy nr 24,dł.800 mm do 1000 mm, sterylne</t>
  </si>
  <si>
    <t>40.</t>
  </si>
  <si>
    <t>Zgłębnik żołądkowy nr 26,dł.800 mm do 1000 mm, sterylne</t>
  </si>
  <si>
    <t>41.</t>
  </si>
  <si>
    <t>Zgłębnik żołądkowy nr 28, dł.800 mm do 1000 mm, sterylne</t>
  </si>
  <si>
    <t>42.</t>
  </si>
  <si>
    <t>Zgłębnik żołądkowy nr 30 -dł 1000 mm do 1500 mm, sterylny</t>
  </si>
  <si>
    <t>43.</t>
  </si>
  <si>
    <t>Zgłębnik żołądkowy nr 32,dł 1000 mm do 1500 mm,  sterylny</t>
  </si>
  <si>
    <t>44.</t>
  </si>
  <si>
    <t>Zgłębnik żołądkowy nr 34 -dł 1000 mm do 1500 mm,  sterylne</t>
  </si>
  <si>
    <t>45.</t>
  </si>
  <si>
    <t>Zgłębnik żołądkowy nr 36 -dł 1000 mm do 1500 mm,  sterylny</t>
  </si>
  <si>
    <t>46.</t>
  </si>
  <si>
    <t>Zatyczki do cewników - schodkowe, sterylne.</t>
  </si>
  <si>
    <t>WYMOGI:</t>
  </si>
  <si>
    <t>Poz. 1,2,3,4,5,6,7</t>
  </si>
  <si>
    <t>z jednym otworem centralnym i dwoma otworami bocznymi naprzeciwległymi</t>
  </si>
  <si>
    <t>powierzchnia cewnika zmatowiona</t>
  </si>
  <si>
    <t>wykonana z PCV o jakości medycznej</t>
  </si>
  <si>
    <t>kolor konektora oznaczający kod średnicy</t>
  </si>
  <si>
    <t xml:space="preserve">wyprostowany cewnik umieszczony w opakowaniu jednostkowym </t>
  </si>
  <si>
    <t>olorowy półprzezroczysty konektor oznaczający rozmiar cewnika,</t>
  </si>
  <si>
    <t>opakowanie folia -papier</t>
  </si>
  <si>
    <t xml:space="preserve">Poz. 8,9,10 - Cewniki do karmienia niemowląt </t>
  </si>
  <si>
    <t>bez zawartości ftalanów</t>
  </si>
  <si>
    <t>kolor konektora oznaczająca kod średnicy</t>
  </si>
  <si>
    <t>Poz.11</t>
  </si>
  <si>
    <t>pakowany podwójnie w opakowanie folia - papier</t>
  </si>
  <si>
    <t>Poz. 12 do 22</t>
  </si>
  <si>
    <t>wykonany z lateksu pokrytego warstwą silikonu</t>
  </si>
  <si>
    <t>pakowany podwójnie w opakowanie folia - folia</t>
  </si>
  <si>
    <t>Poz. 23 do 29</t>
  </si>
  <si>
    <t>CPV</t>
  </si>
  <si>
    <t>rodzaj sprzętu</t>
  </si>
  <si>
    <t>cema jedn. netto</t>
  </si>
  <si>
    <t>33194100-7</t>
  </si>
  <si>
    <t>Przyrząd do przetaczań IS</t>
  </si>
  <si>
    <t>Przyrząd do przetaczań IS bursztynowy  z workiem</t>
  </si>
  <si>
    <t>Precyzyjny regulator przepływu do infuzji grawitacyjnych z zestawem do przetoczeń</t>
  </si>
  <si>
    <t>33194000-6</t>
  </si>
  <si>
    <t>Przyrząd do przetaczań TS</t>
  </si>
  <si>
    <t>Przyrząd do szybkiego przetaczania krwi i składników krwi</t>
  </si>
  <si>
    <t>Przedłużacz do pompy strzykawkowej biały - 1,5 m dł.</t>
  </si>
  <si>
    <t>Przedłużacz do pompy strzykawkowej bursztynowy, przezroczysty do leków światłoczułych - 1,5 m dł.</t>
  </si>
  <si>
    <t xml:space="preserve">1. PRZYRZĄD DO PRZETACZAŃ PŁYNÓW IS;  </t>
  </si>
  <si>
    <t>komora kroplowa wykonana z PP o długości 65mm</t>
  </si>
  <si>
    <t>całość wolna od ftalanów</t>
  </si>
  <si>
    <t>igła biorcza ścięta dwupłaszczyznowo wykonana z ABS wzmocnionego włóknem szklanym</t>
  </si>
  <si>
    <t>zacisk rolkowy wyposażony w uchwyt na dren oraz mołiwośc zabezpieczenia igły biorczej po użyciu</t>
  </si>
  <si>
    <t>pakowany w rękaw foliowo - papierowy</t>
  </si>
  <si>
    <t>nazwa producenta na przyrządzie</t>
  </si>
  <si>
    <t>2 . PRZYRZĄD DO PRZETACZAŃ PŁYNÓW IS z workiem</t>
  </si>
  <si>
    <t>pakowany fabrycznie przez producenta w jednym opakowaniu razem z workiem do osłony podawanego płynu przed światłem, worek o wymiarach 210mm x 310mm</t>
  </si>
  <si>
    <t>3. PRECYZYJNY REGULATOR PRZEPŁYWU DO INFUZJI GRAWITACYJNYCH Z ZESTAWEM DO PRZETOCZEŃ</t>
  </si>
  <si>
    <t>komora kroplowa wyposażona w otwór wentylacyjny i filtr cząstek 15 mikronów</t>
  </si>
  <si>
    <t xml:space="preserve">z przezroczystym przewodem  i klamrą zatrzaskową </t>
  </si>
  <si>
    <t>łącznik do dodatkowej iniekcji</t>
  </si>
  <si>
    <t>szeroki zakres regulacji prędkości przepływu od 2ml/h - 350 ml/h</t>
  </si>
  <si>
    <t>4. PRZYRZĄD DO PRZETACZAŃ KRWI I JEJ SKŁADNIKÓW</t>
  </si>
  <si>
    <t xml:space="preserve">6-7 . PRZEDŁUŻACZ DO POMPY STRZYKAWKOWEJ </t>
  </si>
  <si>
    <t xml:space="preserve">sterylny </t>
  </si>
  <si>
    <t>gwarantujący szczelność połączeń</t>
  </si>
  <si>
    <t>pakowany w rękaw foliowo – papierowy, napisy w języku polskim (nadrukowane, nie naklejane)</t>
  </si>
  <si>
    <t>poz. 1,2,3,4</t>
  </si>
  <si>
    <t>Wymagane oświadczenie producenta, że nie zawiera PCV w komorze kroplowej</t>
  </si>
  <si>
    <t>wartość   netto</t>
  </si>
  <si>
    <t>wartość   brutto</t>
  </si>
  <si>
    <t>Zestaw sterylny zawierający kolejno cienkościenną igłę biopsyjną 88mm o średnicy 1,2, średnicy 1,4, średnicy 1,6 ze specjalnym szlifem i elementem zatrzymującym próbkę w igle, zakończenie igły luer lock; strzykawkę aspiracyjną 10 ml z samoczynną blokadą tłoka po uzyskaniu próbki i podwójnym uszczelnieniem tłoka dla uzyskania wysokiego ciśnienia i końcówką lock; skalpelem nr 11; igłą iniekcyjną 0,9 x 40mm</t>
  </si>
  <si>
    <t>rozmiar igła 1,6</t>
  </si>
  <si>
    <t>rozmiar G17 igła 1,4</t>
  </si>
  <si>
    <t>rozmiar G18 igła 1,2</t>
  </si>
  <si>
    <t>RAZEM</t>
  </si>
  <si>
    <t>jednorazowa maska krtaniowa, numer</t>
  </si>
  <si>
    <t>jedn miary</t>
  </si>
  <si>
    <t>cena jednostkowa netto</t>
  </si>
  <si>
    <t>cena jednostkowa brutto</t>
  </si>
  <si>
    <t>nr 1,0</t>
  </si>
  <si>
    <t>nr 1,5</t>
  </si>
  <si>
    <t>nr 2,0</t>
  </si>
  <si>
    <t>nr 2,5</t>
  </si>
  <si>
    <t>nr 3,0</t>
  </si>
  <si>
    <t>nr 4,0</t>
  </si>
  <si>
    <t>nr 5,0</t>
  </si>
  <si>
    <t xml:space="preserve">sterylna, </t>
  </si>
  <si>
    <t>wykonana z termoplastycznego, przezroczystego PCV , dopuszcza się silikonowe wykończenie mankietu</t>
  </si>
  <si>
    <t>z przewodem łączącym balonik kontrolny wtopionym w korpus rurki</t>
  </si>
  <si>
    <t>posiadająca balonik kontrolny wyraźnie wskazujący na stan wypełnienia mankietu ( płaski przed wypełnieniem), z informacją o maksymalnej objętości wypełnienia mankietu i rozmiarem maski</t>
  </si>
  <si>
    <t>typ filtra lub numer</t>
  </si>
  <si>
    <t>I Filtr mechanicznyBVF do układu oddechowego bez wymiennika ciepła i wilgoci z portem do kaponografii - sterylne</t>
  </si>
  <si>
    <t>33100000-1</t>
  </si>
  <si>
    <t>Pediatryczne</t>
  </si>
  <si>
    <t>Dorośli</t>
  </si>
  <si>
    <t>II Filtr mechaniczny BVF z wymiennikiem ciepła i wilgoci do układu oddechowego - sterylne</t>
  </si>
  <si>
    <t xml:space="preserve">III Filtr elektostatyczny BVF do układu oddechowego: </t>
  </si>
  <si>
    <t xml:space="preserve">1. </t>
  </si>
  <si>
    <t>Dla pacjentów z pojemnością oddechową od 30 ml - bez wymiennika ciepła i wilgoci z portem do kaponografii - sterylne</t>
  </si>
  <si>
    <t>Pediatryczne - z wymiennikiem ciepła i wilgoci z portem do kaponografii - sterylne</t>
  </si>
  <si>
    <t xml:space="preserve"> I Filtr mechaniczny  BVF do układu oddechowego bez wymiennika ciepła i   wilgoci z portem do kapnografii – sterylne</t>
  </si>
  <si>
    <t>oddechowe, p/ bakteryjne, p/ wirusowe,</t>
  </si>
  <si>
    <t>kompatybilne z układem oddechowym ( respiratora, aparatu do znieczuleń , układem Kühna , aparatem Ambu)</t>
  </si>
  <si>
    <t>nieprzepuszczalne dla cieczy,</t>
  </si>
  <si>
    <t>skuteczność filtracji bakterii i wirusów ; 99,9999 % - dorośli, 99,999 % - pediatryczne ( udokumentowane),</t>
  </si>
  <si>
    <t>port do kapnografii</t>
  </si>
  <si>
    <t xml:space="preserve">II Filtr mechaniczny BVF  z wymiennikiem ciepła  i wilgotności do układu oddechowego – sterylne  </t>
  </si>
  <si>
    <t>do stosowania przez 24h (lub więcej)</t>
  </si>
  <si>
    <t>higroskopijna membrana celulozowa</t>
  </si>
  <si>
    <t xml:space="preserve"> III - Filtr elektostatyczny  BVF do układu oddechowego :</t>
  </si>
  <si>
    <t>poz. 1 -  Dla pacjentów z pojemnością oddechową od 30 ml bez wymiennika ciepła i   wilgoci z portem do kapnografii – sterylne</t>
  </si>
  <si>
    <t>zakres pojemności oddechowej od 30- 100ml</t>
  </si>
  <si>
    <t>nieprzepuszczalne dla cieczy</t>
  </si>
  <si>
    <t>skuteczność filtracji : bakterii - 99,999 %  oraz wirusów  99,99 % ( udokumentowane),</t>
  </si>
  <si>
    <t>poz. 2 - pediatryczne z wymiennika ciepła i   wilgoci z portem do kapnografii – sterylne</t>
  </si>
  <si>
    <t>zakres pojemności oddechowej od 75-300ml</t>
  </si>
  <si>
    <t>Pakiet nr 10 - Rurki ustno-gardłowe sterylne</t>
  </si>
  <si>
    <t>rurki ustn-gardłowe</t>
  </si>
  <si>
    <t>33171000-9</t>
  </si>
  <si>
    <t>nr 000 dł- 40mm</t>
  </si>
  <si>
    <t>nr 00 dl.-50mm</t>
  </si>
  <si>
    <t>nr 0dł.-60mm</t>
  </si>
  <si>
    <t>nr 1 dł.-70mm</t>
  </si>
  <si>
    <t>nr 2 dł.- 80mm</t>
  </si>
  <si>
    <t>nr 3 dł.-90mm</t>
  </si>
  <si>
    <t>nr 4 dł.-100mm</t>
  </si>
  <si>
    <t>nr 5 dł.-110mm</t>
  </si>
  <si>
    <t>oznakowne na opakowaniu jednostkowym</t>
  </si>
  <si>
    <t>numer rurki ustno-gardłowej na kołnierzu rurki</t>
  </si>
  <si>
    <t>nr  katalogowy, producent</t>
  </si>
  <si>
    <t>rurki intubacyjne, numer</t>
  </si>
  <si>
    <t>I Rurki intubacyjne bez mankietu uszczelniającego ( z łącznikiem)</t>
  </si>
  <si>
    <t>nr 3,5</t>
  </si>
  <si>
    <t>nr 4,5</t>
  </si>
  <si>
    <t>nr 5,5</t>
  </si>
  <si>
    <t>nr 6,0</t>
  </si>
  <si>
    <t>nr 6,5</t>
  </si>
  <si>
    <t>nr 7,0</t>
  </si>
  <si>
    <t>II Rurki intubacyjne z mankietem uszczelniającym ( z łącznikiem)</t>
  </si>
  <si>
    <t>nr 7,5</t>
  </si>
  <si>
    <t>nr 8,0</t>
  </si>
  <si>
    <t>nr 8,5</t>
  </si>
  <si>
    <t>nr 9,0</t>
  </si>
  <si>
    <t>III Rurki intubacyjne zbrojone z mankietem niskociśnieniowym ( z łącznikiem)</t>
  </si>
  <si>
    <t>IV Prowadnice do intubacji - sterylne</t>
  </si>
  <si>
    <t xml:space="preserve"> nr 2,2 (6Fr)</t>
  </si>
  <si>
    <t xml:space="preserve"> nr 4,2 (10FR)</t>
  </si>
  <si>
    <t>V prowadnice do trudnych intubacji jednorazowego użytku - sterylne</t>
  </si>
  <si>
    <t>dla niemowlat  nr 2 dł. 600mm</t>
  </si>
  <si>
    <t>Nr 3,3 dł. 600 mm</t>
  </si>
  <si>
    <t>nr 5,0 dł. 800mm</t>
  </si>
  <si>
    <t>VI- INNE sterylne</t>
  </si>
  <si>
    <t>Żel do znieczuleń rurek intubacyjnych</t>
  </si>
  <si>
    <t>Przylepiec stabilizujący do rurek intubacyjnych</t>
  </si>
  <si>
    <t>WYMOGI :</t>
  </si>
  <si>
    <t xml:space="preserve"> I  Rurki intubacyjne bez mankietu uszczelniającego ( z łącznikiem )</t>
  </si>
  <si>
    <t>ustno- nosowa</t>
  </si>
  <si>
    <t>sterylna</t>
  </si>
  <si>
    <t>o zwiększonych właściwościach termoplastycznych i poślizgowych, nie ulegająca  załamaniom</t>
  </si>
  <si>
    <t>rurka dopasowująca  się do warunków anatomicznych, (mięknie w  temperaturze ciała)</t>
  </si>
  <si>
    <t>rurka  umożliwia zaintubowanie bez prowadnicy</t>
  </si>
  <si>
    <t>koniec rurki gładki precyzyjnie zaokrąglony, wygładzone brzegi końcówki rurki minimalizujące ryzyko urazu w czasie intubacji</t>
  </si>
  <si>
    <t xml:space="preserve">łącznik ( 15 mm) umożliwiający połączenie ze sprzętem anestezjologicznym </t>
  </si>
  <si>
    <t>linia radiacyjna na całej długości rurki</t>
  </si>
  <si>
    <t>co 2 cm oznaczenie głębokości intubacji na korpusie rurki</t>
  </si>
  <si>
    <t>średnica podana na korpusie rurki i łączniku 15 mm</t>
  </si>
  <si>
    <t>II  Rurki intubacyjne z mankietem uszczelniającym ( z łącznikiem ) CPV 331</t>
  </si>
  <si>
    <t>wykonana z PCV</t>
  </si>
  <si>
    <t>miękka, gładka, nie ulegająca załamaniom,</t>
  </si>
  <si>
    <t>rurka dopasowująca się do warunków anatomicznych, mięknie w temperaturze ciała,</t>
  </si>
  <si>
    <t xml:space="preserve">mankiet niskociśnieniowy, wysokoobjętościowy ,ściśle przylegający do korpusu rurki </t>
  </si>
  <si>
    <t>balonik kontrolny z samouszczelniającym wentylem w kształcie walca</t>
  </si>
  <si>
    <t>otwór Murphyego</t>
  </si>
  <si>
    <t>centymetrowe oznaczenie głębokości intubacji na korpusie rurki</t>
  </si>
  <si>
    <t>średnica podana na korpusie rurki i łączniku</t>
  </si>
  <si>
    <t>III   Rurki intubacyjne zbrojone z mankietem niskociśnieniowym (z łącznikiem)</t>
  </si>
  <si>
    <t>jednorazowa</t>
  </si>
  <si>
    <t>rurka intubacyjna zbrojona, ustno- nosowa z mankietem niskociśnieniowym  z prowadnicą</t>
  </si>
  <si>
    <t>dwa znaczniki głębokości w kształcie pierścienia nad mankietem</t>
  </si>
  <si>
    <t xml:space="preserve">czytelne oznaczenie rurki, </t>
  </si>
  <si>
    <t>oznaczenie  rurki  na baloniku kontrolnym</t>
  </si>
  <si>
    <t>IV  Prowadnice do rurek intubacyjnych:</t>
  </si>
  <si>
    <t>sterylne, jednorazowe</t>
  </si>
  <si>
    <t>nadające kształt rurce intubacyjnej, ułatwiające intubację.</t>
  </si>
  <si>
    <t>V Prowadnice do trudnych intubacji typu BOUGIE</t>
  </si>
  <si>
    <t>wykonana z materiału o właściwościach poślizgowych</t>
  </si>
  <si>
    <t>elastyczna typu BOUGIE, wzmocniona na całej długości</t>
  </si>
  <si>
    <t>skalowana co 1 cm</t>
  </si>
  <si>
    <t>zagięty koniec ułatwiający wprowadzanie  (dla niemowląt koniec prosty)</t>
  </si>
  <si>
    <t>Jednorazowa sterylna lub wielorazowa podlegająca sterylizacji (za wyjatkiem tlenku etylenu)</t>
  </si>
  <si>
    <t>Opakowanie -  sztywny futerał</t>
  </si>
  <si>
    <t>VI Inne sterylne</t>
  </si>
  <si>
    <t>Stabilizator służący do mocowania rurki intubacyjnej i  ustno - gardłowej składający się z 2 podkładek przyklejanych na policzek oraz paska mocującego rurkę z warstwą kleju akrylowego zabezpieczonego papierem. Całość łączona za pomocą rzepów</t>
  </si>
  <si>
    <t>nazwa</t>
  </si>
  <si>
    <t>cena jedn brutto</t>
  </si>
  <si>
    <t>ostrza do skalpela    nr 10- sterylne</t>
  </si>
  <si>
    <t xml:space="preserve">   opak.  /100szt/</t>
  </si>
  <si>
    <t>ostrza do skalpela    nr 11- sterylne</t>
  </si>
  <si>
    <t>ostrza do skalpela    nr 12- sterylne</t>
  </si>
  <si>
    <t>ostrza do skalpela    nr 13- sterylne</t>
  </si>
  <si>
    <t>ostrza do skalpela    nr 15- sterylne</t>
  </si>
  <si>
    <t>ostrza do skalpela    nr 20- sterylne</t>
  </si>
  <si>
    <t>ostrza do skalpela    nr 21- sterylne</t>
  </si>
  <si>
    <t>ostrza do skalpela    nr 22- sterylne</t>
  </si>
  <si>
    <t>ostrza do skalpela    nr 23- sterylne</t>
  </si>
  <si>
    <t>ostrza wymienne chirurgiczne,wykonane ze stali węglowej</t>
  </si>
  <si>
    <t>numer ostrza i nazwa producenta wygrawerowane na ostrzu</t>
  </si>
  <si>
    <t>Pakiet nr 13 - Dreny do ssaka jednorazowego użytku - sterylne</t>
  </si>
  <si>
    <t>rozmiar drenu</t>
  </si>
  <si>
    <t>33141640-8</t>
  </si>
  <si>
    <t>8 x 5,6 x 1500mm z łącznikiem</t>
  </si>
  <si>
    <t>8 x 5,6 x 3000mm</t>
  </si>
  <si>
    <t>12 x 8,0 x 200mm</t>
  </si>
  <si>
    <t>numer lub typ</t>
  </si>
  <si>
    <t>cena jedn netto</t>
  </si>
  <si>
    <t>rozmiar - 2,7 Fr</t>
  </si>
  <si>
    <t>rozmiar 4,2 Fr</t>
  </si>
  <si>
    <t>rozmiar 6,6 Fr</t>
  </si>
  <si>
    <t>Pediatryczny dwuświatłowy cewnik i.v. Wprowadzany metodą Seldingera. Wykonany z poliuretanu, widoczny w RTG, w rozmiarze 3 FR i długości12,5-15 cm. Kanały 2x 22G. W zestawie cewnik, metalowa igła do nakłucia 22G, prowadnik PROSTY, kaniula 24G, 2 dylatatory o dł.30 i 50 mm, dodatkowe skrzydełka do mocowania, 2 zatyczki do dostrzykiwania, skalpel, strzykawka 5 ml</t>
  </si>
  <si>
    <t>RAZEM:</t>
  </si>
  <si>
    <t>Silikonowy cewnik typu Broviac,do długoterminowego dostępu do żyły, kontrastujący w RTG. Rozmiar 2,7 FR; 4,2FR;  6,6FR , długość całkowita 75 cm,  a dla rozmiaru 6,6 Fr 90 cm, wewnątrznaczyniowa 50-55 cm. Bez zestawu do wprowadzania. Pakowany pojedyńczo z widoczną datą ważności.</t>
  </si>
  <si>
    <t>lp.</t>
  </si>
  <si>
    <t>Nr katalogu</t>
  </si>
  <si>
    <t xml:space="preserve">Nazwa sprzętu </t>
  </si>
  <si>
    <t>jed. miary</t>
  </si>
  <si>
    <t>vat</t>
  </si>
  <si>
    <t>Wartość vat</t>
  </si>
  <si>
    <t>cena jedn.brutto</t>
  </si>
  <si>
    <t>Centralne cewniki żylne:
• Skład zestawu: cewnik dwukanałowy 4Fr (18G) z nasadkami luer-lock, o długości 5, 8 lub 12cm, igła wprowadzająca 21G, prowadnik o śr. 0,46mm z elastyczną końcówką T-J w plastikowej osłonce, strzykawka 6ml, czerwony pojemnik na zużyte igły, beziglowe nasadki iniekcyjne. Calosc sterylna, na plastikowej tacy, etykiety samoprzylepne z mozliwoscia wklejenia do protokolu .</t>
  </si>
  <si>
    <t>Centralne cewniki żylne:
• Skład zestawu: cewnik dwukanałowy 5Fr (16G) z nasadkami luer-lock, o długości 8 lub 12cm, igła wprowadzająca 21G, prowadnik o śr. 0,46mm z elastyczną końcówką T-J w plastikowej osłonce, strzykawka 6ml, czerwony pojemnik na zużyte igły, beziglowe nasadki iniekcyjne. Calosc sterylna, na plastikowej tacy, etykiety samoprzylepne z mozliwoscia wklejenia do protokolu .</t>
  </si>
  <si>
    <t>Centralne cewniki żylne:
• Skład zestawu: cewnik trzykanałowy 5Fr (16G) z nasadkami luer-lock, o długości 8 lub 12cm, igła wprowadzająca 19G, prowadnik o śr. 0,63mm z elastyczną końcówką T-J w plastikowej osłonce, strzykawka 6ml, czerwony pojemnik na zużyte igły, beziglowe nasadki iniekcyjne. Calosc sterylna, na plastikowej tacy, etykiety samoprzylepne z mozliwoscia wklejenia do protokolu .</t>
  </si>
  <si>
    <t xml:space="preserve">Nazwa sprzetu </t>
  </si>
  <si>
    <t>Zestaw do kaniulacji żył centralnych metodą Seldingera, jednoświatłowy rozmiar 16G/15-20cm</t>
  </si>
  <si>
    <t xml:space="preserve">Zestaw do kaniulacji żył centralnych metodą Seldingera, jednoświatłowy rozmiar 18G/12,5-20cm </t>
  </si>
  <si>
    <t>Zestaw do kaniulacji żył centralnych metodą Seldingera, jednoświatłowy rozmiar 20G/10-15cm</t>
  </si>
  <si>
    <t>Zestaw do kaniulacji żyły centralnej metodą Selingera, jednoświatłowy rozmiar 22G/8-10cm</t>
  </si>
  <si>
    <t xml:space="preserve">Zestaw do kaniulacji żył centralnych metodą Seldingera, dwuświatłowy rozmiar 4 F(22G,22G) ,długość cewnika 8-15 cm </t>
  </si>
  <si>
    <t xml:space="preserve">Zestaw do kaniulacji żył centralnych metodą Seldingera, dwuświatłowy rozmiar 5 F(18G,20G) ,długość cewnika 12,5-15 cm </t>
  </si>
  <si>
    <t>Zestaw do kaniulacji żył centralnych metodą Seldingera, trzyświatłowy w rozmiarze 5,5Fr ( 22.22.20 Ga) dlugości 8- 13cm, do wyboru zamawiającego</t>
  </si>
  <si>
    <t>Cewniki do kaniulacji dużych naczyń metodą Seldingera trzyświatłowy w rozmiarach w rozmiarze 7Fr długość w zakresie min. 16-30 cm: min. 16 cm /7Fr/ 18,18,16 Ga, 20 cm /7Fr/ 18,18,16 Ga; 30 cm /7Fr/ 18,18,16 Ga do wyboru Zamawiającego,</t>
  </si>
  <si>
    <t xml:space="preserve">Cewniki do kaniulacji dużych naczyń metodą Seldingera dwuświatłowy w rozmiarach w rozmiarze 7Fr długość w zakresie min. 16-30 cm: min. 16 cm /7 Fr / 14,18 Ga; 16 cm /7 Fr / 18, 14 Ga; 20 cm /7 Fr / 18,14 Ga; 20 cm /7 Fr / 16,16 Ga; 20 cm / 8 Fr / 14,14 Ga; 30 cm / 7 Fr / 16,16 Ga, </t>
  </si>
  <si>
    <t>Zestaw do nakłucia tętnicy promieniowej z cewnikiem na igle i integralnym prowadnikiem w rozmiarze 22Ga, długości 3,49 cm</t>
  </si>
  <si>
    <t>Zestaw do nakłucia tętnicy promieniowej metodą Seldingera, w rozmiarze 22Ga i długości 5cm</t>
  </si>
  <si>
    <t>Zestaw do nakłucia tętnicy promieniowej metodą Seldingera w rozmiarze 24G i długości 2,5 cm.</t>
  </si>
  <si>
    <t>1.   Jednoświatłowy rozmiar 16G/15-20cm:</t>
  </si>
  <si>
    <t>w skład którego wchodzi:cewnik poliuretanowy, nietrombogenny, apirogenny, zakończony atraumatycznie (stożkowato),kontrastujący w
promieniach rtg, z oznakowaniem informującym o głębokości wprowadzenia, połączenie cewnika z zestawem do przetoczeń typu Luer-Lock;
dodatkowy zacisk mocujący; zawór membranowy do podawania iniekcji; zacisk zamykający światło cewnika; stalowa igła prowadząca,
cienkościenna, ukośnie ścięta; rozszerzadło naczyniowe; prowadnica typu J, z oznakowaniem informującym o głębokości wprowadzenia, z osłoną
ułatwiającą wprowadzenie prowadnika jedną ręką; strzykawka o poj. 5Ml</t>
  </si>
  <si>
    <t>2. jednoświatłowy rozmiar 18G/12,5-20cm :</t>
  </si>
  <si>
    <t>w skład którego wchodzi:ewnik poliuretanowy, nietrombogenny, apirogenny, zakończony atraumatycznie (stożkowato),kontrastujący w
promieniach rtg, z oznakowaniem informującym o głębokości wprowadzenia, połączenie cewnika z zestawem do przetoczeń typu Luer-Lock;
dodatkowy zacisk mocujący; zawór membranowy do podawania iniekcji; zacisk zamykający światło cewnika; stalowa igła prowadząca,
cienkościenna, ukośnie ścięta; rozszerzadło naczyniowe; prowadnica typu J, z oznakowaniem informującym o głębokości wprowadzenia, z osłoną
ułatwiającą wprowadzenie prowadnika jedną ręką; strzykawka o poj. 5Ml</t>
  </si>
  <si>
    <t>3. Zestaw do kaniulacji żył centralnych metodą Seldingera, jednoświatłowy rozmiar 20G/10-15cm :</t>
  </si>
  <si>
    <t>cewnik poliuretanowy nietrombogenny, apirogenny, zakończony atraumatycznie, kontrastujący w promieniach RTG z oznakowaniem
informującym o głębokości wprowadzenia, połączenie cewnika z zestawem do przetoczeń typu-LUER-LOCK, dodatkowy zacisk mocujący, 2
zawory membranowe do podawania iniekcji, stalowa igła prowadząca o długości 3,81cm, cienkościenna, ukośnie ścięta, rozszerzadło
naczyniowe, prowadnica typu J, z oznakowaniem informującym o głębokości wprowadzenia, z osłoną ułatwiającą wprowadzenie prowadnika
jedną ręką ,strzykawka o pojemności 5 ml</t>
  </si>
  <si>
    <t>4. Zestaw do kaniulacji żyły centralnej metodą Selingera, jednoświatłowy rozmiar 22G/8-10cm :</t>
  </si>
  <si>
    <t>w skład którego wchodzi:
cewnik poliuretanowy, nietrombogenny, apirogenny, zakończony atraumatycznie (stożkowato),kontrastujący w promieniach rtg, z oznakowaniem
informującym o głębokości wprowadzenia, połączenie cewnika z zestawem do przetoczeń typu Luer-Lock; dodatkowy zacisk mocujący; zawór
membranowy do podawania iniekcji; zacisk zamykający światło cewnika; stalowa igła prowadząca,o dł. 3,81 cienkościenna, ukośnie ścięta;
rozszerzadło naczyniowe; prowadnica typu J, z oznakowaniem informującym o głębokości wprowadzenia, z osłoną ułatwiającą wprowadzenie
prowadnika jedną ręką; strzykawka o poj. 5Ml</t>
  </si>
  <si>
    <t>5.Zestaw do kaniulacji żył centralnych metodą Seldingera, dwuświatłowy rozmiar 4 F(22G,22G) ,długość cewnika 8-15 cm :</t>
  </si>
  <si>
    <t>w skład którego wchodzi: cewnik poliuretanowy dwuświatłowy, nietrombogenny, apirogenny, zakończony atraumatycznie
(stożkowato),kontrastujący w promieniach rtg, z oznakowaniem informującym o głębokości wprowadzenia, połączenie cewnika z zestawem do
przetoczeń typu Luer-Lock; dodatkowy zacisk mocujący; 2 zawory membranowe do podawania iniekcji; stalowa igła prowadząca, cienkościenna,
ukośnie ścięta; rozszerzadło naczyniowe; prowadnica typu J, z oznakowaniem informującym o głębokości wprowadzenia, z osłoną ułatwiającą
wprowadzenie prowadnika jedną reką, strzykawka o poj. 5 ml</t>
  </si>
  <si>
    <t>6.Zestaw do kaniulacji żył centralnych metodą Seldingera, dwuświatłowy rozmiar 5 F(18G,20G) ,długość cewnika 12,5-15 cm :</t>
  </si>
  <si>
    <t>w skład którego wchodzi: cewnik poliuretanowy dwuświatłowy, nietrombogenny, apirogenny, zakończony atraumatycznie
(stożkowato),kontrastujący w promieniach rtg, z oznakowaniem informującym o głębokości wprowadzenia, połączenie cewnika z zestawem do
przetoczeń typu Luer-Lock; dodatkowy zacisk mocujący; 2 zawory membranowe do podawania iniekcji; stalowa igła prowadząca, cienkościenna,
ukośnie ścięta; rozszerzadło naczyniowe; prowadnica typu J, z oznakowaniem informującym o głębokości wprowadzenia, z osłoną ułatwiającą
wprowadzenie prowadnika jedną ręką; strzykawka o poj. 5Ml</t>
  </si>
  <si>
    <t>7.Zestaw do kaniulacji żył centralnych metodą Seldingera, trzyświatłowy rozmiar 5,5 F(22,22,20 Ga) ,długość cewnika 8-13 cm :</t>
  </si>
  <si>
    <t>w skład którego wchodzi: cewnik poliuretanowy trzyśwaitłowy, nietrombogenny, apirogenny, zakończony atraumatycznie
(stożkowato),kontrastujący w promieniach rtg, z oznakowaniem informującym o głębokości wprowadzenia, połączenie cewnika z zestawem do
przetoczeń typu Luer-Lock; dodatkowy zacisk mocujący; 2 zawory membranowe do podawania iniekcji; stalowa igła prowadząca, cienkościenna,
ukośnie ścięta; rozszerzadło naczyniowe; prowadnica typu J, z oznakowaniem informującym o głębokości wprowadzenia, z osłoną ułatwiającą
wprowadzenie prowadnika jedną ręką; strzykawka o poj. 5Ml</t>
  </si>
  <si>
    <t>8. Cewniki do kaniulacji dużych naczyń metodą Seldingera trzyświatłowy w rozmiarach w rozmiarze 7Fr długość w zakresie min. 16-30 cm: min. 16 cm /7Fr/ 18,18,16 Ga, 20 cm /7Fr/ 18,18,16 Ga; 30 cm /7Fr/ 18,18,16 Ga do wyboru Zamawiającego:</t>
  </si>
  <si>
    <t>zestaw wyposażony w igłę do kaniulacj 18 Ga długości 6,35 cm, stalowy prowadnik „J” w pochewce z płaskim mechanizmem wprowadzającym,
Poliuretanowy trzyświatłowy cewnik apirogenny, atrombogenny z miękką końcówką, plastikowe, odpowiednio ostre, nie trzeba dodatkowo stosować skalpela do
nacięcia skóry, cewnik kontrastujący w promieniach RTG, na powierzchni znaczki informujące o głębokości wprowadzenia, łatwe i skuteczne
mocowanie cewnika do skóry pacjenta zapobiega jego wycofaniu się, dodatkowa nakładka na ruchome skrzydełka skutecznie fiksuje cewnik,
połączenie cewnika z zestawem do przetoczeń typu „Luer Lock”, zawór membranowy do podawania iniekcji, strzykawka trzyczęściowa o
pojemności 5 ml,</t>
  </si>
  <si>
    <t xml:space="preserve">9.Cewniki do kaniulacji dużych naczyń metodą Seldingera dwuświatłowy w rozmiarach w rozmiarze 7Fr długość w zakresie min. 16-30 cm: min. 16 cm /7 Fr / 14,18 Ga; 16 cm /7 Fr / 18, 14 Ga; 20 cm /7 Fr / 18,14 Ga; 20 cm /7 Fr / 16,16 Ga; 20 cm / 8 Fr / 14,14 Ga; 30 cm / 7 Fr / 16,16 Ga, </t>
  </si>
  <si>
    <t>zestaw wyposażony w igłę do kaniulacj 18 Ga długości 6,35 cm, stalowy prowadnik „J” w pochewce z płaskim mechanizmem wprowadzającym,
poliuretanowy dwuświatłowy cewnik apirogenny, atrombogenny z miękką końcówką, plastikowe, odpowiednio ostre, nie trzeba dodatkowo stosować skalpela do
nacięcia skóry, cewnik kontrastujący w promieniach RTG, na powierzchni znaczki informujące o głębokości wprowadzenia, łatwe i skuteczne
mocowanie cewnika do skóry pacjenta zapobiega jego wycofaniu się, dodatkowa nakładka na ruchome skrzydełka skutecznie fiksuje cewnik,
połączenie cewnika z zestawem do przetoczeń typu „Luer Lock”, zawór membranowy do podawania iniekcji, strzykawka trzyczęściowa o
pojemności 5 ml,</t>
  </si>
  <si>
    <t xml:space="preserve">Od poz. 1-do poz.12   Opakowanie – typu blister, które umożliwia jałowe wyjęcie kaniuli , na każdym opakowaniu podany nr serii i data ważności, </t>
  </si>
  <si>
    <t>wartość    brutto</t>
  </si>
  <si>
    <t xml:space="preserve">Wszczepialny port tytanowy ( komora i obudowa ) o wysokości 8 mm i ciężarze 3,5 g z odłączalnym cewnikiem silikonowym  6,6 Fr (1,1x2,2mm)/80 cm. Z zestawem do wprowadzania .W skład zestawu wchodzi: port tytanowy o średnicy 19mm i objętości wypełnienia 0,17ml, membrana o śrenicy 8 mm, cewnik silikonowy skalowany co 1 cm, cieniujący w Rtg, całkowicie rozrywalny zestaw wprowadzający typu desilete, z echogeniczną igłą punkcyjną  , nitinolowym prowadnikiem J oraz z strzykawką 10 ml, urządzenie do podnoszenia żył, igła prosta typu Huber, zestaw do infuzji z igłą typ Huber i poliuretanowym drenem, igła do tunelizacji, łącznik do przymocowania cewnika, łącznik Luer-lock do wypełnienia odłączalnego cewnika  Membrana silikonowa wytrzymująca do 3000 nakłuć. </t>
  </si>
  <si>
    <t>Bezpieczna igła do portów zaopatrzona w mechanizm zabezpieczający przed zakłuciem, zagięta pod kątem 90º z ostrzem Hubera do portu, z poczwórnymi przeźroczystymi  skrzydełkami, miękkimi od strony skóry pacjenta (dwa górne do trzymania podczas zakładania i usuwania igły, dwa dolne do  przytrzymywania portu podczas usuwania igły), niskoprofilowa (najniższy profil na rynku), z poliuretanowym drenem przedłużającym o dł.21,5cm z zaciskiem i żeńskim łącznikiem typu Luer lock. Zacisk kodowany kolorem w zależności od rozmiaru igły, z informacją na zacisku : rozmiar igły, max przepływ ( 5ml/sek), max. ciśnienie (350psi). Poliuretanowa piankowa podkładka pod igłę w celu maksymalizacji komfortu pacjenta. Kompatybilna z tomografią komputerową i rezonansem magnetycznym. Produkt pozbawiony lateksu. Możliwość podawania leków zawierających emulsję tłuszczową. Rozmiary od 19-22G o długości 15-30mm do wyboru przez Zamawiającego.</t>
  </si>
  <si>
    <t>Techniki implantacji</t>
  </si>
  <si>
    <t>poz. nr 1,2</t>
  </si>
  <si>
    <t>wszczepienie chirurgiczne</t>
  </si>
  <si>
    <t>Układ oddechowy MRI noworodkowy 3m , bez lateksu</t>
  </si>
  <si>
    <t xml:space="preserve">Anestetyczny obwód oddechowy dla dzieci o średnicy 15 mm, wykonany z polipropylenu, kolanko z portem luer-lock zabezpieczonym kapturkiem na lince, składający się z dwóch rur o zmiennej regulowanej długości w zakresie 42-200 cm lub 42-300 cm oraz dodatkowej gałęzi o długości 150 cm, dodatkowego złącza 22M-22M, worka bezlateksowego 1L, czysty mikrobiologicznie. Rury , lekkie, z pamięcią kształtu, zakończenia sztywne z systemem złącz zatrzaskowo-niszowym umożliwiającym pewne połączenie np. z przestrzenią martwą, maską anestetyczną, itd </t>
  </si>
  <si>
    <t xml:space="preserve">Przestrzeń martwa noworodkowa (10mm) rozciągliwa w zakresie 49-100mm z portem 7,6 mm zabezpieczonym kapturkiem na lince, wyjścia 15M-8,5F </t>
  </si>
  <si>
    <t xml:space="preserve">Przestrzeń martwa pediatryczna (15mm) rozciągliwa w zakresie 49-100mm z portem 7,6 mm zabezpieczonym kapturkiem na lince, wyjścia 15M-15F </t>
  </si>
  <si>
    <t>Pakiet nr 20 - Układ rur  jednorazowych z workiem do aparatu do znieczulenia</t>
  </si>
  <si>
    <t>Układ rur jednorazowych z workiem do respiratora dla dorosłych - sterylny lub bakteriologicznie czysty, bez lateksu</t>
  </si>
  <si>
    <t xml:space="preserve">Worek oddechowy jednorazowy poj. 1 litra, </t>
  </si>
  <si>
    <t xml:space="preserve">szt. </t>
  </si>
  <si>
    <t xml:space="preserve">Worek oddechowy jednorazowy poj. 2 litra, </t>
  </si>
  <si>
    <t>Poz. 2 - Worek oddechowy jednorazowy  poj. 1 litra</t>
  </si>
  <si>
    <t xml:space="preserve"> wykonany z neoprenu, nie zawiera lateksu, nie zawiera DEPH i PHT, złacze 22mmF elastyczne dopasowujące się szczelnie do łączników obwodów oddechowych, pakowany w folię, opakowanie indywidualne.</t>
  </si>
  <si>
    <t>Poz. 3 – Worek oddechowy jednorazowy poj. 2 litrów,</t>
  </si>
  <si>
    <t>wykonany z neoprenu, nie zawiera lateksu, nie zawiera DEPH i PHT, złacze 22mmF elastyczne dopasowujące się szczelnie do łączników obwodów oddechowych, pakowany w folię, opakowanie indywidualne.</t>
  </si>
  <si>
    <t>Obwód oddechowy jednorurowy anestetyczny (dzielony) dla dorosłych i dzieci:dla pocjentów powyżej  5 kg</t>
  </si>
  <si>
    <t>Obwód oddechowy uniwersalny do respiratora dł 180 cm,  jednorurowy (z dzieloną membraną), dedykowany pacjentom od 5 kg). Średnica rury 22 mm, Złącze rur 22 mm F wykonane z EVA (polimer octanu winylu), Rura wydechowa 60 cm
Średnica rury wydechowej 22 mm
Obwód zakończony łącznikiem prostym 22M/15F
Kolanko z portem Luer-Lock do kapnografu (koreczek stabilnie wkręcany)
Złącza kolanka 15mmM-22mmM/15mmF</t>
  </si>
  <si>
    <t>Pozycja nr 1 -Układ oddechowy  ,jednorurowy dwuświatłowy z workiem do aparatu do znieczulenia</t>
  </si>
  <si>
    <t>Pakiet nr 21 - Nakłuwacze</t>
  </si>
  <si>
    <t>33141320-9</t>
  </si>
  <si>
    <t>nakłuwacze do palca, bez podziałki</t>
  </si>
  <si>
    <t>op./200szt/</t>
  </si>
  <si>
    <t>nakłuwacze igłowe -aut. Głębokość nakłucia 1,0 mm  z granatową końcówką (żółtą)</t>
  </si>
  <si>
    <t>nakłuwacze igłowe -aut. Głębokość nakłucia 2,4 mm  z granatową końcówką (biało-granatowe)</t>
  </si>
  <si>
    <t>lancety do testów punktowych-alergicznych</t>
  </si>
  <si>
    <t xml:space="preserve">                                                Razem                                                                           </t>
  </si>
  <si>
    <t>Wymogi: poz.4</t>
  </si>
  <si>
    <t>lancety do testów typu Prick testlanzeben lub równoważne</t>
  </si>
  <si>
    <t>metalowe</t>
  </si>
  <si>
    <t>długość ostrza do 1mm</t>
  </si>
  <si>
    <t xml:space="preserve">Osłona na mikroskop.,bez lateksowa. Do zastosowania w mikroskopie z trzema okularami. Rozmiar osłony 117cm(+/- 1cm) na 267cm (+/- 1cm). Soczewka o średnicy 65mm o dużej przezierności, odporna na zarysowania, z materiału nie odbijającego światła i nie tłukącego. Soczewka łatwa do usunięcia w razie konieczności. Produkt posiadający trzy  pasy ściągające – umożliwiające mocowanie na mikroskopie. </t>
  </si>
  <si>
    <t>Osłona na kamerę pozwalająca na wielokrotną wymianę optyki, bez przerywania pola sterylnego. Produkt bez perforowanej końcówki. Ze sztywnym zakończeniem całkowicie zabezpieczającym kamerę przed zalaniem.  Wymiary 18cm (+/- 1 cm) na 246cm (+/- 1 cm).</t>
  </si>
  <si>
    <t>Jednorazowy,niesterylny, wysokochłonny, nieuczulający podkład higieniczny na stół operacyjny. Wykonany z 2 scalonych powłok: mocnego, nieprzemakalnego 3 warstwowego laminatu i chłonnego rdzenia na całej długości prześcieradła.  Wymiary prześcieradła  100 cm (+/-2cm) x  225cm ( +/- 4cm) Produkt o gładkiej, jednorodnej powierzchni (bez zagięć i przeszyć) – nie powodującej uszkodzeń skóry pacjenta. Wchłanialność co najmniej 4L .</t>
  </si>
  <si>
    <t xml:space="preserve">Wysokiej jakości osłona na mikroskop Zeiss. Jednorazowa, sterylna, bez lateksowa. Do zastosowania w mikroskopie z jednym, dwoma lub trzema okularami. Rozmiar osłony 137cm x 267cm. Trzy pasy ściągające. Soczewka kątowa, wykonana z powlekanego szkła, o średnicy 65mm o idealnych właściwościach optycznych i wysokiej odporności na zarysowania. Gniazdo soczewki o wysokości minimum 30mm. </t>
  </si>
  <si>
    <t xml:space="preserve">Wysokiej jakości osłona na mikroskop Zeiss. Jednorazowa, sterylna, bez lateksowa. Do zastosowania w mikroskopie z jednym, dwoma lub trzema okularami. Rozmiar osłony 132cm x 381cm. Pięć pasów ściągających. Soczewka kątowa, wykonana z powlekanego szkła, o średnicy 65mm o idealnych właściwościach optycznych i wysokiej odporności na zarysowania. Gniazdo soczewki o wysokości minimum 30mm. </t>
  </si>
  <si>
    <t xml:space="preserve">Osłona na ramię C, Sterylna, jednorazowa osłona, znaczona na turkusowo, ściągnięta elastyczną gumką o wymiarach 95cm x 130cm. </t>
  </si>
  <si>
    <t>Osłona na ramię C.Jednorazowa sterylna osłona na ramie C. Wymiary 104cm x 230 cm. Produkt posiadający rozcięcie ułatwiające zakładanie o długości 137cm oraz 2 pasy mocujące.</t>
  </si>
  <si>
    <t>Osłona na ramię C.    Sterylna, jednorazowa osłona na sprzęt medyczny ściągnięta elastyczną gumką. Rozmiar 102cm x 51cm.</t>
  </si>
  <si>
    <t>Mata na podłogę,o dużej wchłanialności (minimum 1,5l) płynów, z możliwościa przytwierdzenia do podłogi w co najmniej 4 miejscach.O wymiarach 81 (+/-1) cm na 121 cm (+/-1).</t>
  </si>
  <si>
    <t xml:space="preserve">                                                              RAZEM:</t>
  </si>
  <si>
    <t>Urologiczny sterylny dwudrożny cewnik wykonany z biokompatybilnego miękkiego i elastycznego materiału, 100% silikonu z plastikową zastawką zapewniającą szczelność balonu z atraumatyczną, lekko zaokrągloną końcówką, wyposażony w dwa boczne otwory o łagodnie wyoblonych krawędziach. Balon  o różnych pojemnościach,łatwy do napełnienia i opróżnienia  odporny na rozrywanie. w rozmiarach :</t>
  </si>
  <si>
    <t>cewnik urologiczny Foley nr Ch6</t>
  </si>
  <si>
    <t>cewnik urologiczny Foley nr Ch 8</t>
  </si>
  <si>
    <t>cewnik urologiczny Foley nr Ch 10</t>
  </si>
  <si>
    <t>cewnik urologiczny Foley nr Ch 12</t>
  </si>
  <si>
    <t>cewnik urologiczny Foley nr Ch 14</t>
  </si>
  <si>
    <t>cewnik urologiczny Foley nr Ch 16</t>
  </si>
  <si>
    <t>kpl.</t>
  </si>
  <si>
    <t>cewnik urologiczny Foley nr Ch 18</t>
  </si>
  <si>
    <t>33141220-8</t>
  </si>
  <si>
    <t>zamknięty system do pobierania próbek z drzewa oskrzelowego z cewnikiem nr 8 (z naklejkami i łącznikami do zakorkowania)- sterylne</t>
  </si>
  <si>
    <t>zamknięty system do pobierania próbek z drzewa oskrzelowego z cewnikiem do bronchoskopii - sterylne</t>
  </si>
  <si>
    <t>Przyrząd Flocare uniwersalny do żywienia dojelitowego w wersji do pompy Flocare 800, do opakowań - butek (200ml, 500ml), do opakowań miękkich typu pack wolny od DEHP(Flocare P/P)-</t>
  </si>
  <si>
    <t>Przyrząd Flocare uniwersalny do żywienia dojelitowego z końcówką typu ENFIT, + złącze przejściowe TRANSITION.Do zastosowania w pompie dojelitowej typu Flocare Infinity, stacjonarnej,zarówno do worka / opakowania typu PACK i butelek (500ml,2000ml). Złacze przejściowe umożliwia podłączenie zestawu ENFIT do zgłębnika ze złączem ENLOCK oraz strzykawki do porty medycznego, umożliwia również podaż grawitacyjną</t>
  </si>
  <si>
    <t>Przyrząd grawitacyjny - zestaw do zywienia dojelitowego z końcówką umożliwiającą połączenie z opakowaniem z dietą - typu miękkiego (PACK). Umożliwia żywienie metodą wlewu grawitacyjnego. Części składowe stanowią: odpowiedni łacznik do opakowań miękkich, komora kroplowa, zacisk rolkowy do regulacji przepływu, końcówka do podawania leków i płukania zgłębnika. Oraz końcówki do połączenia ze zgłębnikiem typu żeńskiego i męskiego.</t>
  </si>
  <si>
    <t>filtr do płynów dla noworodków</t>
  </si>
  <si>
    <t>filtr do płynów dla dzieci</t>
  </si>
  <si>
    <t>filtr do żywienia pozajelitowego dla noworodków i małych dzieci</t>
  </si>
  <si>
    <t>filtr do żywienia pozajelitowego dla dzieci</t>
  </si>
  <si>
    <t>filtr bakteryjny do płynów dla dorosłych</t>
  </si>
  <si>
    <t>Pozycja nr 1. - Filtry do płynów dla noworodków:</t>
  </si>
  <si>
    <t>membrana 02µm,</t>
  </si>
  <si>
    <t>czas podawania płynów minimum 96 godzin,</t>
  </si>
  <si>
    <t>filtr zatrzymujący bakterie, drożdże, grzyby i cząstki nieorganiczne,</t>
  </si>
  <si>
    <t>z samoodpowietrzaczem</t>
  </si>
  <si>
    <t>z liniami o długości 10cm przed i 5cm za filtrem – zakończonymi łącznikami Luer-Lock, o małej objętości wypełnienia – do 0,4ml</t>
  </si>
  <si>
    <t>powierzchnia filtrowania do 1,65cm2 i przepływie 2ml/min</t>
  </si>
  <si>
    <t>małe płaskie, łatwe do umocowania.</t>
  </si>
  <si>
    <t>Pozycja nr 2 - Filtry do płynów dla dzieci</t>
  </si>
  <si>
    <t>min. 96 godzin</t>
  </si>
  <si>
    <t>hydrofilowa membrana 0,2µm</t>
  </si>
  <si>
    <t>mały płaski łatwy do umocowania</t>
  </si>
  <si>
    <t>Pozycja nr 3 Filtr do żywienia pozajelitowego dla noworodków i małych dzieci</t>
  </si>
  <si>
    <t xml:space="preserve">membrana 1,2µm </t>
  </si>
  <si>
    <t>zatrzymujący cząsteczki, pęcherzyki powietrza, grzyby i drożdże , przepuszczający lipidy</t>
  </si>
  <si>
    <t>Pozycja nr 4  Filtr do żywienia pozajelitowego dla dzieci</t>
  </si>
  <si>
    <t>zatrzymujący cząstki, pęcherzyki powietrza, grzyby i drożdże , przepuszczający lipidy</t>
  </si>
  <si>
    <t>Pozycja nr 5  Filtr bakteryjny do płynów dla dorosłych</t>
  </si>
  <si>
    <t>przeznaczony na 96 godzin</t>
  </si>
  <si>
    <t>membrana 1,2µm</t>
  </si>
  <si>
    <t>zatrzymujący cząstki, pęcherzyki powietrza, grzyby, drożdże i cząstki nieorganiczne</t>
  </si>
  <si>
    <t>o małej objętości wypełnienia do 2,4ml</t>
  </si>
  <si>
    <t>przepływ minimum 20ml/min.</t>
  </si>
  <si>
    <t>z liniami zakończonymi łącznikami Luer-Lock</t>
  </si>
  <si>
    <t xml:space="preserve">potrójny rozwidlacz  zakończony 3 systemami bezigłowymi   (dł. złaczy   10 cm od rozgałęzienia )        </t>
  </si>
  <si>
    <t xml:space="preserve">podwójny rozwidlacz  zakończony 2 systemami bezigłowymi  ( każdy oznaczony różnym kolorem )   ,dł. złaczy   10 cm od rozgałęzienia </t>
  </si>
  <si>
    <t>wielofunkcyjne akcesoria do infuzji (system bezigłowy)</t>
  </si>
  <si>
    <t>wielofunkcyjne akcesoria do infuzji (system bezigłowy) – przeźroxzysta obudowa  i membrana, umożliwia kontrolę wzrokową, nie zawiera części metalowych.</t>
  </si>
  <si>
    <t>Poz.nr 1 , 2 ,3, 4</t>
  </si>
  <si>
    <t>Wymogi ogólne</t>
  </si>
  <si>
    <t>Sterylny</t>
  </si>
  <si>
    <t>Pakowany pojedynczo</t>
  </si>
  <si>
    <t>Dostęp bezigłowy</t>
  </si>
  <si>
    <t>Brak latexu</t>
  </si>
  <si>
    <t>Umożliwia podawanie lipidów, cytostatyków</t>
  </si>
  <si>
    <t>Przepływ maksymalny ok. 600ml/min</t>
  </si>
  <si>
    <t>Min 700 podłączeń lub  7 dni używania</t>
  </si>
  <si>
    <t>Odpowiednie z MRI</t>
  </si>
  <si>
    <t>prosty tor przepływu</t>
  </si>
  <si>
    <t>kompatybilny ze wszystkimi lekami, w tym najnowszej generacji</t>
  </si>
  <si>
    <t>a) dla pozycji nr 3: zerowy wypływ wsteczny płynu (po odłączeniu linii infuzyjnej lub strzykawki nie powoduje cofania się krwi ani dodatniego bolusa podawanego płynu) i objętość wypełnienia 0,02ml</t>
  </si>
  <si>
    <t>b) dla pozycji 1, 2 – objętość wypełnienia 0,34ml</t>
  </si>
  <si>
    <t>c)  dla pozycji nr 4 objętość wypełnienia 0,07ml</t>
  </si>
  <si>
    <t>Nr 7,0</t>
  </si>
  <si>
    <t>Wymogi dla pozycji 1-8</t>
  </si>
  <si>
    <t>* do intubacji przez nos, z odgieciem na czoło ( północna)</t>
  </si>
  <si>
    <t>*rurka typ Murphy</t>
  </si>
  <si>
    <t>*Wykonana z termoplastycznego PVC, silikonowana, przezroczysta</t>
  </si>
  <si>
    <t>* do wyboru przez Zamawiającego z mankietem niskocisnieniowym, wysokoobjetosciowym lub bez mankietu</t>
  </si>
  <si>
    <t>*czytelne oznaczenie rozmiaru rurki, linia RTG na całej długości</t>
  </si>
  <si>
    <t>*nie zawiera lateksu, wolna od ftalanów,</t>
  </si>
  <si>
    <t>*jałowa, jednorazowego uzytku</t>
  </si>
  <si>
    <t>*pakowana pojedynczo, opakowanie typ blister (papier- folia)</t>
  </si>
  <si>
    <t>I  .Model strzykawki automatycznej "OPTIVENTAGE - TM DH</t>
  </si>
  <si>
    <t xml:space="preserve">      Dreny/złącza do strzykawki automatycznej</t>
  </si>
  <si>
    <t>drenY 152cm,350PSI z pojedyńczym zaworem zwrotnym , odgałęzienie długości 5 cali</t>
  </si>
  <si>
    <t>Pojedyńczy dren zwinięty 60 cali,350PSI</t>
  </si>
  <si>
    <t xml:space="preserve"> REZONANS MAGNETYCZNY</t>
  </si>
  <si>
    <t xml:space="preserve">Wklady do strzykawki automatycznej pakowane pojedyńczo lub podwójnie  -dwie strzykawki 60 ml  MR,igła poprzecznego przeplywu, 200 PSI </t>
  </si>
  <si>
    <t>drenY  Opistar MR,  pojedyńczy zawór zwrotny,200 PSI,229cm</t>
  </si>
  <si>
    <t>Razem za całość:</t>
  </si>
  <si>
    <t>10ml</t>
  </si>
  <si>
    <t>20ml</t>
  </si>
  <si>
    <t>60ml</t>
  </si>
  <si>
    <t>szt</t>
  </si>
  <si>
    <t>łącznik kątowy podwójnie obrotowy do rurek tracheostomijnych i intubacyjnych</t>
  </si>
  <si>
    <t xml:space="preserve"> Przedłużacze do rurek tracheostomijnych i intubacyjnych 
z łącznikiem kątowym</t>
  </si>
  <si>
    <t xml:space="preserve"> Przedłużacze do rurek tracheostomijnych i intubacyjnych 
Bez łącznika</t>
  </si>
  <si>
    <t xml:space="preserve">WYMOGI:  </t>
  </si>
  <si>
    <t xml:space="preserve"> Rurki tracheostomijne z mankietem poz. 1- 6</t>
  </si>
  <si>
    <t xml:space="preserve"> </t>
  </si>
  <si>
    <t>wykonanna z termoplastycznego PVC, silikonowana</t>
  </si>
  <si>
    <t>mankiet wysokoobjetościowy, niskocisnieniowy</t>
  </si>
  <si>
    <t>linia RTG na całej długości</t>
  </si>
  <si>
    <t>miękkie, gładkie przezroczyste skrzydelka szyldu</t>
  </si>
  <si>
    <t>prowadnica</t>
  </si>
  <si>
    <t xml:space="preserve">2 tasiemki mocujące </t>
  </si>
  <si>
    <t>balonik kontrolny, znakowany rozmiarem rurki</t>
  </si>
  <si>
    <t>bez lateksu, bez ftalanów</t>
  </si>
  <si>
    <t>łącznik kątowy podwójnie obrotowy do rurek tracheostomijnych i intubacyjnych poz. 11</t>
  </si>
  <si>
    <t>podwójny port samouszczelniający się do odsysania i bronchoskopii</t>
  </si>
  <si>
    <t>złącza 15F/22M</t>
  </si>
  <si>
    <t>sterylny,pakowany pojedyńczo</t>
  </si>
  <si>
    <t>Pozycja nr 12  -  Przedłużacze do rurek tracheostomijnych i intubacyjnych z łącznikiem kątowym</t>
  </si>
  <si>
    <t>jednorazowe</t>
  </si>
  <si>
    <t>pakowane pojedynczo</t>
  </si>
  <si>
    <t>z łącznikiem kątowym - 22M/15F</t>
  </si>
  <si>
    <t xml:space="preserve">z portem do odsysania wyposażonym w koreczek i gumowe uszczelnienie do bronchoskopii </t>
  </si>
  <si>
    <t>przedłużacz rozciągalny (możliwość regulacji długości)</t>
  </si>
  <si>
    <t>szczelne łączniki i końcówki</t>
  </si>
  <si>
    <t>łącznik prosty 15M</t>
  </si>
  <si>
    <t>Cewnik dotętniczy  nr 16G, 18G o długości 12- 20cm</t>
  </si>
  <si>
    <t>Cewnik dotętniczy  nr 20G dostępny w długości od 4cm</t>
  </si>
  <si>
    <t>Cewnik dotętniczy  nr 22G długość cewnika minimum 2cm</t>
  </si>
  <si>
    <t>Dotętniczy cewnik I.V. wprowadzany metodą Seldingera, jednoświatłowy</t>
  </si>
  <si>
    <t>teflonowy,przezroczysty, kontrastujący w RTG</t>
  </si>
  <si>
    <t>do nakłucia tętnicy barkowej, promieniowej, udowej</t>
  </si>
  <si>
    <t>Wykorzystywany do monitorowania ciśnienia tętniczego drogą tętnicy promieniowej i udowej</t>
  </si>
  <si>
    <t>cewnik zabezpieczony przed załamaniem światła kołnierzem</t>
  </si>
  <si>
    <t>skrzydełka do mocowania na skórze</t>
  </si>
  <si>
    <t>zestaw zawiera igłę w odpowiednim do cewnika rozmiarze, cewnik i prowadnik</t>
  </si>
  <si>
    <t xml:space="preserve">prosty prowadnik o elastycznej końcówce </t>
  </si>
  <si>
    <t>Dodatkowo wyposażony w przedłużkę (dł. 13,5cm ) zabezpieczoną tętniczym bionektorem</t>
  </si>
  <si>
    <t>Grupa I Rurki dooskrzelowe</t>
  </si>
  <si>
    <t>Rurka dooskrzelowa  lewostronna ch 24</t>
  </si>
  <si>
    <t>Rurka dooskrzelowa  lewostronna  ch 26</t>
  </si>
  <si>
    <t>Rurka dooskrzelowa  lewostronna  ch 28</t>
  </si>
  <si>
    <t>Rurka dooskrzelowa lewostronna  ch 32</t>
  </si>
  <si>
    <t>Rurka dooskrzelowa lewostronna  ch 35</t>
  </si>
  <si>
    <t>Rurka dooskrzelowa lewostronna  ch 37</t>
  </si>
  <si>
    <t>Rurka dooskrzelowa  lewostronna  ch 39</t>
  </si>
  <si>
    <t>Rurka dooskrzelowa  prawostronna ch 24</t>
  </si>
  <si>
    <t>Rurka dooskrzelowa  prawostronna ch 26</t>
  </si>
  <si>
    <t>Rurka dooskrzelowa  prawostronna ch 28</t>
  </si>
  <si>
    <t>Rurka dooskrzelowa  prawostronna ch 32</t>
  </si>
  <si>
    <t>Rurka dooskrzelowa  prawostronna ch 35</t>
  </si>
  <si>
    <t>Rurka dooskrzelowa  prawostronna ch 37</t>
  </si>
  <si>
    <t>Rurka dooskrzelowa  prawostronna ch 39</t>
  </si>
  <si>
    <t>Grupa II - Rurki intubacyjne zbrojone bez mankietu z łącznikiem</t>
  </si>
  <si>
    <t xml:space="preserve">Razem za wszystko: </t>
  </si>
  <si>
    <t>Grupa I -  DO RUREK DOOSKRZELOWYCH LEWO I PRAWOSTRONNYCH</t>
  </si>
  <si>
    <t>wykonana z termoplastycznego PVC, silikonowana</t>
  </si>
  <si>
    <t>dwa mankiety niskociśnieniowe</t>
  </si>
  <si>
    <t>rurka o gładkich ścianach, zakończeniach i miejscach połączenia mankietów z rurką</t>
  </si>
  <si>
    <t>kształt wyprofilowany w odpowiednim kierunku</t>
  </si>
  <si>
    <t xml:space="preserve">linia RTG na całej długości </t>
  </si>
  <si>
    <t>dodatkowe znaczniki określające położenie obu mankietów</t>
  </si>
  <si>
    <t>skalowana w centymetrach</t>
  </si>
  <si>
    <t>baloniki kontrolne oznakowane zgodnie z rozmiarem rurki</t>
  </si>
  <si>
    <t>bez lateków, ftalanów</t>
  </si>
  <si>
    <t>jednorazowa, sterylna</t>
  </si>
  <si>
    <t>pakowana pojedyńczo</t>
  </si>
  <si>
    <t>w zestawie ze złączami do rurki dooskrzelowej z zaciskami/ lub bez  i komplteme cewników do odsysania w rekomendowanym rozmiarze.</t>
  </si>
  <si>
    <t>Grupa II - Rurka intubacyjna zbrojona bez mankietu</t>
  </si>
  <si>
    <t>ustno-nosowa</t>
  </si>
  <si>
    <t>typ Murphy</t>
  </si>
  <si>
    <t>wykonana z miækkiego, elastycznego materiału</t>
  </si>
  <si>
    <t>wzmocniona drutem ze stali kwasoodpornej</t>
  </si>
  <si>
    <t>zbrojenie na całej długości rurki</t>
  </si>
  <si>
    <t>odporna na załamanie</t>
  </si>
  <si>
    <t>wyprofilowana w kształcie łuku</t>
  </si>
  <si>
    <t>łącznik 15 mm trwale złączony z rurką</t>
  </si>
  <si>
    <t>dostępna z prowadnicą wewnątrz rurki</t>
  </si>
  <si>
    <t>Zestaw z przetwornikem cisnieniowym  kompatybilny 
z monitorami Delta Infinity</t>
  </si>
  <si>
    <t>kaniula tetnicza z zatrzaskiem  ,Rozmiar 20 G (1,1 x 45MM)</t>
  </si>
  <si>
    <t>poz. 1- Zestaw z przetwornikem cisnieniowym  kompatybilny z monitorami Delta Infinity</t>
  </si>
  <si>
    <t>Jednorazowy , jednokanałowy czujnik przetwornik cisnienia IBP/ parametrów hemodynamicznych</t>
  </si>
  <si>
    <t>przeznaczony do monitorowania ośrodkowego cisnienia żylnego i tetniczego metodami bezpośrednimi.</t>
  </si>
  <si>
    <t>w zestawie część w formie aparatu kroplówkowego  umozliwiajaca podłączenie do pojemnika z płynem płuczącym.</t>
  </si>
  <si>
    <t>każdy zestaw pakowany pojedynczo</t>
  </si>
  <si>
    <t xml:space="preserve">poz. 2 - kaniula tetnicza z zatrzaskiem </t>
  </si>
  <si>
    <t>jednorazowa, jałowa kaniula tętnicza</t>
  </si>
  <si>
    <t>zabezpieczona zatrzaskiem umiemozliwiającym wypływ krwi (zawór samoodcinający)</t>
  </si>
  <si>
    <t>ze skrzydełkami umozliwiającymi przyszycie do skóry</t>
  </si>
  <si>
    <t>do bezposredniego nakłucia tetnicy promieniowej techniką podobną do kaniulacji zyły obwodowej</t>
  </si>
  <si>
    <t>Pakiet nr 37 - Zamkniety system do odsysania z rurki intubacyjnej i dreny do zamkniętych systemów CPV- 33190000</t>
  </si>
  <si>
    <t xml:space="preserve">Zamknięty system do odsysania z rurki intubacyjnej ,rozmiary :CH 5 CH 6,CH 7,CH 8, długość cewnika 31 cm +/-1cm, </t>
  </si>
  <si>
    <t>Zamknięty system do odsysania z rurki intubacyjnej ,rozmiary: CH10 do CH18 , długość 54cm</t>
  </si>
  <si>
    <t>Zamknięty system do odsysania z rurki trcheostomijnej ,rozmiary :, CH12,CH14, CH16, długość 34cm</t>
  </si>
  <si>
    <t>dreny do zamkniętych systemów</t>
  </si>
  <si>
    <t xml:space="preserve">Sterylny adapter typu "Y" do bronchoskopii kompatybilny z zamkniętymi systemami do odsysania. </t>
  </si>
  <si>
    <t>Poz. 1- System do wielokrotnego odsysania wydzielin z drzewa dotchawiczo-oskrzelowego w układzie zamkniętym.</t>
  </si>
  <si>
    <t xml:space="preserve">Możliwość stosowania u pacjentów pediatrycznych przez minimum 72 godziny. Rozmiar cewnika CH05, CH06, CH07, CH08, długość cewnika 31cm +/-1cm .       System posiada: - rozmiary cewników kodowane kolorem wg standardu ISO; - w zestawie 3 łączniki Y do podłączenia rurek o różnej średnicy oraz respiratora; - zamykany, obrotowy port do przepłukiwania cewnika; - system nie zawiera DEHP; - komora pozwalająca na obserwacje i ocenę wydzieliny pacjenta; - zestaw sterylny; - mankiet wykonany z materiału odpornego na rozerwania; - aktywacja podciśnienia za pomocą przycisku; - blokada przycisku uniemożliwiająca przypadkowa aktywacje odsysania poprzez jego obrót o 90 stopni; - silikonowa zastawka PEEP uszczelniająca cewnik po usunięciu go z rurki intubacyjnej zapewniająca 100% szczelności zestawu; - brak jakichkolwiek otworów pozwalających na wydostawanie sie powietrza z zestawu podczas jego użytkowania u pacjenta; - cewnik zakończony atraumatycznie (zaokrąglona końcówka) z dwoma otworami po przeciwległych stronach; - zakończony obwódką w kolorze czarnym pozwalającym na jego    wizualizację podczas przepłukiwania     </t>
  </si>
  <si>
    <t xml:space="preserve">Poz. 2 - Zamknięty system do odsysania z rurki intubacyjnej rozmiary  CH 10 do CH 18, długość  - 54 cm.  </t>
  </si>
  <si>
    <t xml:space="preserve">Możliwość stosowania przez 72 godziny (48 godzin dla rozmiaru CH18). System posiadający zintegrowany podwójnie obrotowy łącznik o kącie 90 stopni do podłączenia rurki i respiratora; zamykany, obrotowy port do przepłukiwania cewnika o długości min. 5 cm, zamykany port do podawania leków wziewnych (MDI), komora pozwalająca na obserwację wydzieliny pacjenta, aktywacja podciśnienia za pomocą przycisku  znakowanego kolorystycznie adekwatnie do rozmiaru wg standardu ISO,  blokada przycisku aktywacji podciśnienia poprzez jego obrót o 90 stopni, silikonowa zastawka PEEP automatycznie uszczelniająca cewnik po usunięciu go z rurki. System stanowiący integralną całość, nierozłączalny, wszystkie elementy systemu sterylne. Cewnik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t>
  </si>
  <si>
    <t xml:space="preserve">Poz. 3 - Zamknięty system do odsysania z rurki tracheotomijnej rozmiary  CH12/14/16, długość 34 cm.   </t>
  </si>
  <si>
    <t>Możliwość stosowania przez 72 godziny. System posiadający zintegrowany podwójnie obrotowy łącznik o kącie 90 stopni do podłączenia rurki i respiratora; zamykany, obrotowy port do przepłukiwania cewnika o długości min. 5 cm, zamykany port do podawania leków wziewnych (MDI), komora pozwalająca na obserwację wydzieliny pacjenta, aktywacja podciśnienia za pomocą przycisku  znakowanego kolorystycznie adekwatnie do rozmiaru wg standardu ISO,  blokada przycisku aktywacji podciśnienia poprzez jego obrót o 90 stopni, silikonowa zastawka PEEP automatycznie uszczelniająca cewnik po usunięciu go z rurki. System stanowiący integralną całość, nierozłączalny, wszystkie elementy systemu sterylne. Cewnik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gotowy do użycia bezpośrednio po wyjęciu z opakowania, bez potrzeby dodatkowego montażu akcesoriów.</t>
  </si>
  <si>
    <t>Poz.4 - Dreny do zamkniętych systemów do odsysania.</t>
  </si>
  <si>
    <t xml:space="preserve">Poz. 5 -  Sterylny adapter typu „Y” do bronchoskopii kompatybilny z zamkniętymi systemami do odsysania. </t>
  </si>
  <si>
    <t>Port do bronchofiberoskopu z dwudzielną zastawką,  od zewnątrz zabezpieczony nasadką uszczelniającą na zawieszce. Obrotowy łącznik do podłączenia rurki. Możliwość stosowania do 72 godzin (potwierdzone oświadczeniem producenta)</t>
  </si>
  <si>
    <t xml:space="preserve">Resustytator jedn. niemowlęce /noworodkowe , zawór ograniczający ciśnienie, zamknięty rezerwuar tlenu, maska roz.0 (równoważny rozmiarowi 1) dla niemowląt </t>
  </si>
  <si>
    <t>Pakiet nr 39 - Igły do bezpiecznego pobierania i rozpuszczania leków</t>
  </si>
  <si>
    <t>Igła do bezpiecznego pobierania i rozpuszczania leków , rozmiar 18G -sterylna</t>
  </si>
  <si>
    <t>opak/ 100szt.</t>
  </si>
  <si>
    <t xml:space="preserve">  Tępa igła do pobierania z filtrem , rozmiar 18G -sterylna</t>
  </si>
  <si>
    <t>Pozycja nr 1 -Igła do bezpiecznego pobierania i rozpuszczania leków,  rozmiar 18G- sterylna</t>
  </si>
  <si>
    <t>konstrukcja igły pozwala na uniknięcie ubytku materiału korka a tym samym zabezpiecza przed zanieczyszczeniem pobieranego leku gumowymi skrawkami</t>
  </si>
  <si>
    <t>nasadka igły idealnie dopasowana do końcówek Luer oraz Luer-Lock</t>
  </si>
  <si>
    <t xml:space="preserve">Grupa I - Zgłębnik do długotrwałego karmienia  - okres utrzymania 6 tygodni  </t>
  </si>
  <si>
    <t>Zgłębnik do długotrwałego karmienia nr 6 /60cm</t>
  </si>
  <si>
    <t>Zgłębnik do długotrwałego karmienia  nr 8 /110</t>
  </si>
  <si>
    <t>Zgłębnik do długotrwałego karmienia nr 10/ 110</t>
  </si>
  <si>
    <t>Zgłębnik do długotrwałego karmienia nr 12/110</t>
  </si>
  <si>
    <t>Zgłębnik  nosowo jelitowy do długotrwałego karmienia nr 10/145</t>
  </si>
  <si>
    <t>Grupa II - Zgłębnik gastrostomijny z portem do żywienia typu ENFit, silikonowym balonowym zgłębnikiem. Wykonany z przezroczystego silikonu, z centymetrową podziałką na zgłębniku ułatwiającą kontrolę zakładania, częścią zgłębnika znajdującą się na odcinku balonu posiadającą cieniodajne właściwości widoczne w promieniach RTG, centralnym otworem na końcu dalszym zgłębnika, koniec bliższy posiadający dwa porty: do podawania diety (typu ENFit) i do napełnienia balonu mocującego.</t>
  </si>
  <si>
    <t>Zgłębnik gastrostomijny nr 14</t>
  </si>
  <si>
    <t>Zgłębnik gastrostomijny nr 18</t>
  </si>
  <si>
    <t>Zgłębnik gastrostomijny nr 20</t>
  </si>
  <si>
    <t xml:space="preserve">Grupa III - Zgłębnik gastrostomijny pull" pod kontrolą endoskopii,Zgłębnik wykonany z miękkiego, przezroczystego poliuretanu. Posiada nadrukowany rozmiar, cieniodajną linię kontrastującą w promieniach RTG, hydromerową powłokę . Zestaw zawiera zewnętrzną płytkę mocującą wykonaną z silikonu. Zestaw zawiera: przezroczysty, poliuretanowy zgłębnik o długości 40 cm z wewnętrznym dyskiem mocującym składającym się z silikonu (3 płatki koniczynki cieniodajne w promieniach RTG) i sztywnego stabilizującego pierścienia, zacisk do regulacji przepływu, zacisk zabezpieczający utrzymanie odpowiedniej pozycji zgłębnika, jednorazowy skalpel, igłę punkcyjną z trokarem i łącznikiem ułatwiającym wprowadzenie nici oraz nić trakcyjną do przeciągania zgłębnika. Zgłębnik jednorazowego użytku, nie zawiera DEHP, nie zawiera lateksu, pakowany pojedynczo. </t>
  </si>
  <si>
    <t>rozmiar - CH10/40cm</t>
  </si>
  <si>
    <t>rozmiar - CH14/40cm</t>
  </si>
  <si>
    <t>rozmiar - CH18/40cm</t>
  </si>
  <si>
    <t>Grupa IV - zgłębnik gastrostomijny (G-Tube) z wewnętrznym balonem mocującym. Zgłębnik wykonany z silikonu w części wewnętrznej (balonowej) posiada potrójną linię cieniodajną widoczną w promieniach RTG; w części zewnętrznej zawiera centymetrową podziałkę. Dalszy koniec zgłębnika zakończony jednym centralnym otworem przelotowym, bliższy koniec zgłębnika umożliwaia podłączenie zestawu żywieniowego lub strzykawki żywieniowej, dodatkowo posiada szczelne zamknięcie (kapturek z silikonu). Zestaw zawiera zacisk do regulacji przepływu, płytkę mocującą wykonaną z silikonu. Zgłębnik jednorazowego użytku, wolny od DEHP, pakowany pojedynczo.</t>
  </si>
  <si>
    <t>rozmiar 14/23cm wypełnienie balonu5ml (sterylnej wody)</t>
  </si>
  <si>
    <t>rozmiar 18/23cm wypełnienie balonu5ml (sterylnej wody)</t>
  </si>
  <si>
    <t>rozmiar 20/23cm wypełnienie balonu5ml (sterylnej wody)</t>
  </si>
  <si>
    <t>Grupa V -  Zgłębnik (typu Bengmark) przezskórna endoskopowa jejunostomia z łącznikiem Enfit do stosowania z typu Flokare EG CH 18. PEG/J to zgłębnik wykonany z poliuretanu o średnicy zewnętrznej CH9 i długości 105zm. Koniec dalszy zgłębnika zakończony dwoma bocznymi otworami i wystającą poza zgłębnik kulką.</t>
  </si>
  <si>
    <t>rozmiar 18/23cm wyopełnieni balonu 15ml, (sterylnej wody)</t>
  </si>
  <si>
    <t>Grupa VI - Konektor do połączenia strzykawki EnFit ze zgłębnikiem, gastrostomią EnLock.</t>
  </si>
  <si>
    <t>Konektor do strzykawki enlock</t>
  </si>
  <si>
    <t>Razem całość:</t>
  </si>
  <si>
    <t xml:space="preserve">Nożyczki opatrunkowe 16 cm , sterylne, jednorazowego użytku, wykonane ze stali nierdzewnej a 20 sztuk Symbol graficzny "do jednorazowego użycia" zgodnie z normą EN ISO 15223-1:2017-02 lub normą równoważną. Dodatkowo narzędzie ma posiadać kolorowe oznakowanie ułatwiające odróżnienie od narzędzi wielorazowych </t>
  </si>
  <si>
    <t>op</t>
  </si>
  <si>
    <t xml:space="preserve">Kleszczyki do zaciskania drenów proste 16 cm, sterylne, jednorazowe narzędzie chirurgicznea 15 sztuk. Symbol graficzny "do jednorazowego użycia" zgodnie z normą EN ISO 15223-1:2017-02 lub normą równoważną. Dodatkowo narzędzie ma posiadać kolorowe oznakowanie ułatwiające odróżnienie od narzędzi wielorazowych </t>
  </si>
  <si>
    <t xml:space="preserve">Ostro tępe proste nożyczki chirurgiczne 14,5 cm. Sterylne jednorazowe narzędzia chirurgiczne wykonane z matowionej stali nierdzewnej a 25 sztuk. Symbol graficzny "do jednorazowego użycia" zgodnie z normą EN ISO 15223-1:2017-02 lub normą równoważną. Dodatkowo narzędzie ma posiadać kolorowe oznakowanie ułatwiające odróżnienie od narzędzi wielorazowych </t>
  </si>
  <si>
    <t xml:space="preserve">Ostro ostre proste nożyczki chirurgiczne 13 cm. Sterylne jednorazowe narzędzia chirurgiczne wykonane z matowionej stali nierdzewnej a 25 sztuk. Symbol graficzny "do jednorazowego użycia" zgodnie z normą EN ISO 15223-1:2017-02 lub normą równoważną. Dodatkowo narzędzie ma posiadać kolorowe oznakowanie ułatwiające odróżnienie od narzędzi wielorazowych </t>
  </si>
  <si>
    <t>kanka doodbytnicza - sterylna 16 x 200</t>
  </si>
  <si>
    <t>Zestaw do konikotomii pedriatyczny -sterylny</t>
  </si>
  <si>
    <t>Pisaki sterylne do zaznaczania w polu operacyjnym oraz na odkażonej (umytej do zabiegu operacyjnego) skórze ,z miarką od 0 do 10 cm</t>
  </si>
  <si>
    <t xml:space="preserve">Dreny o dł.2,4m, objętość wypełnienia 20m do aparatu "HOTLINE" do o grzewania krwi płynów infuzyjnych </t>
  </si>
  <si>
    <t>Filtr oddechowy z wymiennikiem ciepła i wilgoci- zkrzywiony.Objętość oddechowa 50-250ml,</t>
  </si>
  <si>
    <t>Pozycja nr  1- Kanki  doodbytnicze</t>
  </si>
  <si>
    <t>końcówka kompatybilna ze strzykawką jednorazowego użytku ( 2ml,5ml,10ml,20ml)</t>
  </si>
  <si>
    <t>poz. 5 -Filtr oddechowy z wymiennikiem ciepła i wilgoci- zkrzywiony.Objętość oddechowa 50-250ml,</t>
  </si>
  <si>
    <t>zintegrowany wymiennik ciepła i wilgoci zapewnia ochronę małych pacjentów przed zakażeniami bakteryjnymi i wirusowymi • posiada filtr hydrofobowy, który działa mechanicznie i elektrostatycznie, kreując w ten sposób optymalną równowagę między oporem, martwą przestrzenią i skutecznością filtrowania • bardzo dobrze ogrzewa i nawilża wdychane powietrze • obrotowa część górna umożliwia łatwe umiejscowienie filtra • port Luer lock umożliwia pomiar CO2 • posiada otoczkę w kolorze błękitnym, wyróżniając produkt jako pediatryczny • może być używany dla dzieci o masie ciała pomiędzy 3-20 kg lub o zakresie objętości oddechowej 50-250 ml , jednorazowego użytku .</t>
  </si>
  <si>
    <t>I - Typ rura w rurze (coaxial)</t>
  </si>
  <si>
    <t>II - Typ: układ dwururowy</t>
  </si>
  <si>
    <t>strzykawka 1ml</t>
  </si>
  <si>
    <t>strzykawka 3 ml</t>
  </si>
  <si>
    <t>strzykawka 5ml</t>
  </si>
  <si>
    <t xml:space="preserve">Kaniula dożylna dla noworodków o średnicy 0,7mm i dlugości 19mm, przeplyw min. 20 ml/ min, bez dodatkowego portu iniekcyjnego, 6 pasków radiocieniujących. Wykonana z poliuretanu, posiadająca otwór przy ostrzu igły umozliwiający natychmiastowe potwierdzenie wejścia do naczynia podczas kaniulacji, z zabezpieczniem igly w postaci plastikowej oslonki zapobiegającej zakłuciu. Kaniula posiadająca skrzydełka, umożliwiające mocowanie kaniuli.  </t>
  </si>
  <si>
    <t>strzykawka 10ml</t>
  </si>
  <si>
    <t xml:space="preserve">Strzykawka do podazy leków doustnie, nie sterylna, jednorazowa, przezroczysta , trzyczęściowa. Wyskalowana w ml . Tlok, cylinder i koreczek wykonane z polipropylenu. Płynnie przesuwany tłok nie zawierający lateksu. Korek zabezpieczający przed wylaniem leku po przygotowaniu,  (dostarczany w oddzielnym opakowaniu) . Końcówka nie pasujaca do końcówki Luer, Luer-Lock, kaniul i igieł. Oznaczenie na cylindrze "for oral use only". </t>
  </si>
  <si>
    <t xml:space="preserve">FORMULARZ   CENOWY                                                                     </t>
  </si>
  <si>
    <t xml:space="preserve">Vat </t>
  </si>
  <si>
    <t>nr katalogowy, 
producent</t>
  </si>
  <si>
    <r>
      <t xml:space="preserve">Wszczepialny port naczyniowy z tytanową komorą i obudową wykonaną z poliksymetylenu z silikonowym wypełnieniem miejsc przeznaczonych do mocowania portu, minimum w 4 rozmiarach.                                                   *31x22x12mm i wadze 7,7g, objętość wypełnienia 0,6ml. Wyposażony w odłączalny, znakowany silikonowy lub poliuretanowy cewnik w rozmiarach </t>
    </r>
    <r>
      <rPr>
        <b/>
        <sz val="10"/>
        <rFont val="Arial"/>
        <family val="2"/>
        <charset val="238"/>
      </rPr>
      <t>7,2F i 9,5F</t>
    </r>
    <r>
      <rPr>
        <sz val="10"/>
        <rFont val="Arial"/>
        <family val="2"/>
        <charset val="238"/>
      </rPr>
      <t xml:space="preserve">. Przepływ 5ml/sek.                                                                        *26x21x10mm i wadze 5,5g, objętość wypełnienia 0,4ml. Wyposażony w odłączalny, znakowany silikonowy  lub poliuretanowy cewnik w rozmiarze </t>
    </r>
    <r>
      <rPr>
        <b/>
        <sz val="10"/>
        <rFont val="Arial"/>
        <family val="2"/>
        <charset val="238"/>
      </rPr>
      <t>6,5Fr oraz 7,2F</t>
    </r>
    <r>
      <rPr>
        <sz val="10"/>
        <rFont val="Arial"/>
        <family val="2"/>
        <charset val="238"/>
      </rPr>
      <t>r.Przepływ 3ml/sek
  *22x17x9mm i wadze 2,9g, objętość wypełnienia 0,2ml. Wyposażony w odłączalny, znakowany silikonowy  cewnik w</t>
    </r>
    <r>
      <rPr>
        <b/>
        <sz val="10"/>
        <rFont val="Arial"/>
        <family val="2"/>
        <charset val="238"/>
      </rPr>
      <t xml:space="preserve"> rozmiarze 5F</t>
    </r>
    <r>
      <rPr>
        <sz val="10"/>
        <rFont val="Arial"/>
        <family val="2"/>
        <charset val="238"/>
      </rPr>
      <t>. Przepływ 5ml/sek.</t>
    </r>
  </si>
  <si>
    <r>
      <t>poz. 1 - Sterylny żel znieczulający</t>
    </r>
    <r>
      <rPr>
        <sz val="10"/>
        <rFont val="Arial"/>
        <family val="2"/>
        <charset val="238"/>
      </rPr>
      <t xml:space="preserve"> przeznaczony m.in. do cewnikowania pęcherza moczowego, wymiany wszelkiego rodzaju cewników oraz do intubacji. Wygodne do aplikacji, bezlateksowe ampułkostrzykawkach. Na każdej pojedynczej strzykawce oznaczony pełny skład chemiczny żelu oraz data ważności produktu. Sterylizowany parą wodną.</t>
    </r>
  </si>
  <si>
    <r>
      <t>p</t>
    </r>
    <r>
      <rPr>
        <b/>
        <sz val="10"/>
        <rFont val="Arial"/>
        <family val="2"/>
        <charset val="238"/>
      </rPr>
      <t>oz.2 - Przylepiec stabilizujący do rurek intubacyjnych</t>
    </r>
  </si>
  <si>
    <r>
      <t>10. Zestaw do nakłucia tętnicy promieniowej</t>
    </r>
    <r>
      <rPr>
        <sz val="10"/>
        <rFont val="Arial"/>
        <family val="2"/>
        <charset val="238"/>
      </rPr>
      <t xml:space="preserve"> z cewnikiem na igle i integralnym prowadnikiem w rozmiarze 22Ga, długości 3,49 cm</t>
    </r>
  </si>
  <si>
    <r>
      <t>11. Zestaw do nakłucia tętnicy promieniowej</t>
    </r>
    <r>
      <rPr>
        <sz val="10"/>
        <rFont val="Arial"/>
        <family val="2"/>
        <charset val="238"/>
      </rPr>
      <t xml:space="preserve"> metodą Seldingera, w rozmiarze 22Ga i długości 5cm</t>
    </r>
  </si>
  <si>
    <r>
      <t>12. Zestaw do nakłucia tętnicy promieniowej</t>
    </r>
    <r>
      <rPr>
        <sz val="10"/>
        <rFont val="Arial"/>
        <family val="2"/>
        <charset val="238"/>
      </rPr>
      <t xml:space="preserve"> metodą Seldingera w rozmiarze 24G i długości 2,5 cm.</t>
    </r>
  </si>
  <si>
    <r>
      <t xml:space="preserve">Układ anestetyczny współosiowy (coaxialny) o długości 1,6 lub 2,4 do wyboru przez Zamawiającego -  typu rura w rurze umożliwiający znieczulanie pacjentów o wadze </t>
    </r>
    <r>
      <rPr>
        <b/>
        <sz val="10"/>
        <rFont val="Arial"/>
        <family val="2"/>
        <charset val="238"/>
      </rPr>
      <t>powyżej 5 kg</t>
    </r>
    <r>
      <rPr>
        <sz val="10"/>
        <rFont val="Arial"/>
        <family val="2"/>
        <charset val="238"/>
      </rPr>
      <t xml:space="preserve">, w skład którego wchodzi : - rura wewnętrzna 18 mm - rura zewnętrzna 30mm, - dodatkowa gałąź o długości 1,5 m gładka w środku i dodatkowa rura rozciągliwa do 0,5m - bezlateksowy worek oddechowy o pojemności 2l - łącznik obrotowy zabezpieczony kapturkiem - łącznik kolanowy , obrotowy 22M/15F - łącznik prosty 22M/22M - łącznik tlenowy 22M - tester szczelności - dodatkowa gałąź do worka o długości od 40-200cm - </t>
    </r>
    <r>
      <rPr>
        <b/>
        <sz val="10"/>
        <rFont val="Arial"/>
        <family val="2"/>
        <charset val="238"/>
      </rPr>
      <t>dedykowany na 7 dni</t>
    </r>
    <r>
      <rPr>
        <sz val="10"/>
        <rFont val="Arial"/>
        <family val="2"/>
        <charset val="238"/>
      </rPr>
      <t xml:space="preserve"> na OIT i blok operacyjny – potwierdzona oświadczeniem producenta a nie dystrybutora, złącza niszowo zatrzaskowe, mikrobiologicznie czysty </t>
    </r>
  </si>
  <si>
    <t>Osłona  na sondę do USG śródoperacyjne, bez lateksowa, sterylna .Wymiary 13 (+/-1) cm na 61 cm. W komplecie z elemntami mocującymi, polem sterylnym i żelem sterylnym a 20ml.</t>
  </si>
  <si>
    <t>Osłona  na sondę do USG śródoperacyjne, bez lateksowa, sterylna .Wymiary 14 (+/-1) cm na 244 cm. W komplecie z elemntami mocującymi, polem sterylnym i żelem sterylnym a 20ml.</t>
  </si>
  <si>
    <r>
      <t xml:space="preserve">Osłona na kamerę. Wymiar 13 </t>
    </r>
    <r>
      <rPr>
        <sz val="10"/>
        <color indexed="8"/>
        <rFont val="Arial"/>
        <family val="2"/>
        <charset val="238"/>
      </rPr>
      <t xml:space="preserve">(+/- 1cm). </t>
    </r>
    <r>
      <rPr>
        <sz val="10"/>
        <rFont val="Arial"/>
        <family val="2"/>
        <charset val="238"/>
      </rPr>
      <t>cm na 235cm</t>
    </r>
    <r>
      <rPr>
        <sz val="10"/>
        <color indexed="8"/>
        <rFont val="Arial"/>
        <family val="2"/>
        <charset val="238"/>
      </rPr>
      <t>(+/- 1cm).</t>
    </r>
    <r>
      <rPr>
        <sz val="10"/>
        <rFont val="Arial"/>
        <family val="2"/>
        <charset val="238"/>
      </rPr>
      <t>Zaopatrzona w tekturę ułatwiającą zakładanie. Końcówka perforowana zaopatrzona w nierozmakającą taśmę mocującą.</t>
    </r>
  </si>
  <si>
    <r>
      <t>Obwód oddechowy jednorurowy dla dorosłych i dzieci:dla pocjentów powyżej  5 kg</t>
    </r>
    <r>
      <rPr>
        <sz val="10"/>
        <rFont val="Arial"/>
        <family val="2"/>
        <charset val="238"/>
      </rPr>
      <t xml:space="preserve"> (załączyć pismo z potwierdzeniem od producenta) , z funkcją wymiennika ciepła (powietrze wydychane przez pacjenta ogrzewa powietrze wdychane przez pacjenta), łącznik T od strony maszyny,  rura wykonana z PE (polietylenu) o dł 300 cm  cm; rura wydechowa  o dł. 60 cm zakończona złączem ryflowanyn 22mmF z EVA,  dodatkowa rura do worka o długości 150 cm zakończona z jednej strony złaczem  ryflowanym22mmF z EVA z drigiej łacznikiem pasującym do worka;  średnica rur 22mm;  kolanko 15mmM-22mmM/15mmF z portem luer lock z wkręcanym  koreczkiem (dającym stabilne szczelne zabezpieczenie); zatyczka 22mmF zabezpieczająca układ przed wpadaniem ciał obcych , w czerwonym kolorze  zapewniającym dobrą widoczność dla personelu szpitalnego; czysty mikrobiologicznie, opakowanie folia, opakowanie indywidualne, nie zawiera lateksu, nie zawiera DEHP i PHT</t>
    </r>
  </si>
  <si>
    <r>
      <t>z liniami o długości 10cm przed i 5cm za filtrem – zakończonymi łącznikami Luer-Lock, o małej objętości wypełnienia – do 0,4ml, przepływie 30ml/h                                     i powierzchni filtrowania 1,65cm</t>
    </r>
    <r>
      <rPr>
        <vertAlign val="superscript"/>
        <sz val="10"/>
        <rFont val="Arial"/>
        <family val="2"/>
        <charset val="238"/>
      </rPr>
      <t>2</t>
    </r>
  </si>
  <si>
    <r>
      <t>z liniami o długości 10cm przed i 5cm za filtrem – zakończonymi łącznikami Luer-Lock, o małej objętości wypełnienia – do 0,7ml, przepływie 90ml/h  i powierzchni filtrowania 1,65cm</t>
    </r>
    <r>
      <rPr>
        <vertAlign val="superscript"/>
        <sz val="10"/>
        <rFont val="Arial"/>
        <family val="2"/>
        <charset val="238"/>
      </rPr>
      <t>2</t>
    </r>
  </si>
  <si>
    <r>
      <t xml:space="preserve">Układ oddechowy jednorazowego użytku dla dorosłych - pow 20 kg masy ciała, </t>
    </r>
    <r>
      <rPr>
        <sz val="10"/>
        <rFont val="Arial"/>
        <family val="2"/>
        <charset val="238"/>
      </rPr>
      <t xml:space="preserve">   posiadający spiralną grzałkę w drenie na linii wdechoweji wydechowej. Bez pułapki wodnej,  z dwoma kolorami rur odróżniającymi wdech i wydech; w kpl. dren proksymalny- dwa rozmiary;
Wejścia w grzałkach muszą zawierać trójkątne wcięcie, takie aby było możliwe podłączenie rozgałęzionego czujnika temp. stosowanego również do modelu nawilżacza MR850 firmy Fisher&amp;Paykel.
Komplet musi zawierać komorę z automatycznym pobieraniem wody, posiadającą dwa pływaki zabezpieczające przed przedostaniem się wody do układu oddechowego. Układ wraz z komorą musi tworzyć kpl. tj. znajdować się w jednym opakowaniu.
Mikrobiologicznie czyste</t>
    </r>
  </si>
  <si>
    <r>
      <t xml:space="preserve">Układ oddechowy jednorazowego użytku -   do 20 kg. masy ciała,  </t>
    </r>
    <r>
      <rPr>
        <sz val="10"/>
        <rFont val="Arial"/>
        <family val="2"/>
        <charset val="238"/>
      </rPr>
      <t xml:space="preserve">                                                                                     posiadajacy spiralną grzałkę w drenie na linii wdechowej i wydechowej, bez pułapki wodnej.Dwa kolory rur odróżniającymi wdech i wydech; w kpl. dren proksymalny; część Y obrotowa oraz posiadająca wejście do podawania surfaktantu;porty do podaży NO, posiadający kpl. adapterów umożliwiających stosowanie układu do różnych typów respiratorów. Przepływ gazów powyżej 4L/min.Wejścia w grzałkach muszą zawierać trójkątne wcięcie, takie aby było możliwe podłączenie rozgałęzionego czujnika temp. stosowanego również do modelu nawilżacza MR850 firmy Fisher&amp;Paykel.
Komplet musi zawierać komorę z automatycznym pobieraniem wody, posiadającą dwa pływaki zabezpieczające przed przedostaniem się wody do układu oddechowego.                           Układ wraz z komorą musi tworzyć kpl. tj. znajdować się w jednym opakowaniu.Mikrobiologicznie czysty.
</t>
    </r>
  </si>
  <si>
    <r>
      <t>Pakiet nr 30 - Sprzęt pozostały</t>
    </r>
    <r>
      <rPr>
        <b/>
        <sz val="10"/>
        <color indexed="10"/>
        <rFont val="Arial"/>
        <family val="2"/>
        <charset val="238"/>
      </rPr>
      <t xml:space="preserve"> (rozpatrywany pozycjami) </t>
    </r>
    <r>
      <rPr>
        <b/>
        <sz val="10"/>
        <rFont val="Arial"/>
        <family val="2"/>
        <charset val="238"/>
      </rPr>
      <t>CPV 33100000-8,33100000-1</t>
    </r>
  </si>
  <si>
    <r>
      <t xml:space="preserve">  </t>
    </r>
    <r>
      <rPr>
        <b/>
        <sz val="10"/>
        <rFont val="Arial"/>
        <family val="2"/>
        <charset val="238"/>
      </rPr>
      <t xml:space="preserve"> TOMOGRAFIA KOMPUTROWA </t>
    </r>
    <r>
      <rPr>
        <sz val="10"/>
        <rFont val="Arial"/>
        <family val="2"/>
        <charset val="238"/>
      </rPr>
      <t xml:space="preserve">  </t>
    </r>
  </si>
  <si>
    <r>
      <t xml:space="preserve">II .Model strzykawki automatycznej </t>
    </r>
    <r>
      <rPr>
        <b/>
        <sz val="10"/>
        <rFont val="Arial"/>
        <family val="2"/>
        <charset val="238"/>
      </rPr>
      <t>OPTISTAR ELITE</t>
    </r>
  </si>
  <si>
    <t>Wklady do strzykawki automatycznej pakowane pojedyńczo lub podwójnie - dwie strzykawki 200ml ładowane od przodu z drenem  Y ,z podwójnym zaworem zwrotnym, 60cali, 375PSI</t>
  </si>
  <si>
    <r>
      <t xml:space="preserve"> </t>
    </r>
    <r>
      <rPr>
        <sz val="10"/>
        <rFont val="Arial"/>
        <family val="2"/>
        <charset val="238"/>
      </rPr>
      <t>Sterylny, kompletny zestaw drenów przeznaczony do stosowania z zamkniętymi systemami do odsysania oraz akcesoriami do higieny jamy ustnej. W skład zestawu wchodzi łącznik "Y" do podłączenia pojemnika na wydzielinę, 2 dreny z zaciskami umożliwiające niezależne połączenie z zamkniętym systemem do odsysania oraz standardowym cewnikiem do odsysania z jamy ustnej (końcówka drenu zaopatrzona w łącznik prosty, schodkowy z zatyczką, umożliwiająca regulację siły odsysania w systemie otwartym). Możliwość stosowania do 72 godz. (potwierdzone oświadczeniem producenta). Długość drenów min. 2 metry, średnica drenów 25Ch.</t>
    </r>
  </si>
  <si>
    <t xml:space="preserve">Worek do żywienia pozajelitowego wykonany z tworzywa E.V.A., bez lateksu, PVC i  ftalanów , niepirogenny, sterylny, elastyczny z mozliwoscią zwiekszenia objętości o ok 10%, zacisk jednokrotnego otwarcia, konektor żeński,  opakowanie jednostkowe typu papier-folia, pojemność 125 ml  </t>
  </si>
  <si>
    <t xml:space="preserve">Worek do żywienia pozajelitowego z trzema przewodami - przewody  4,8 x 6,8 o twardości 75SH, wykonany z tworzywa E.V.A., bez lateksu, PVC, niepirogenny, sterylny, elastyczny z mozliwoscią zwiekszenia objętości o ok 10%, zacisk jednokrotnego otwarcia  ,  opakowanie jednostkowe typu papier-folia, pojemność 250 ml   </t>
  </si>
  <si>
    <t xml:space="preserve">Worek do żywienia pozajelitowego z trzema przewodami - przewody  4,8 x 6,8 o twardości 75SH, wykonany z tworzywa E.V.A., bez lateksu, PVC, niepirogenny , sterylny, elastyczny z mozliwoscią zwiekszenia objętości o ok 10%, zacisk jednokrotnego otwarcia, opakowanie jednostkowe typu papier-folia, pojemność 500 ml   </t>
  </si>
  <si>
    <t xml:space="preserve">Worek do żywienia pozajelitowego z trzema przewodami - przewody  4,8 x 6,8 o twardości 75SH, wykonany z tworzywa E.V.A., bez lateksu, PVC  , niepirogenny, sterylny, elastyczny z mozliwoscią zwiekszenia objętości o ok 10%, zacisk jednokrotnego otwarcia,  opakowanie jednostkowe typu papier-folia, pojemność 2000 ml   </t>
  </si>
  <si>
    <t xml:space="preserve">Worek do żywienia pozajelitowego z trzema przewodami - przewody  4,8 x 6,8 o twardości 75SH, wykonany z tworzywa E.V.A., bez lateksu, PVC, niepirogenny , sterylny, elastyczny z mozliwoscią zwiekszenia objętości o ok 10%, zacisk jednokrotnego otwarcia, długa data wazności (5 lat od daty produkcji), opakowanie jednostkowe typu papier-folia, pojemność 3000 ml   </t>
  </si>
  <si>
    <t xml:space="preserve">Worek do żywienia pozajelitowego z trzema przewodami - przewody  4,8 x 6,8 o twardości 75SH, wykonany z tworzywa E.V.A., bez lateksu, PVC, niepirogenny , sterylny, elastyczny z mozliwoscią zwiekszenia objętości o ok 10%, zacisk jednokrotnego otwarcia,  opakowanie jednostkowe typu papier-folia, pojemność 1000 ml   </t>
  </si>
  <si>
    <t xml:space="preserve">Osłona worków do zywienia pozajelitowego o pojemności 100 - 250 ml
w rozmiarze 12 x 21 x 0,09 </t>
  </si>
  <si>
    <t xml:space="preserve">Osłona worków do zywienia pozajelitowego o pojemności 500 - 1000 ml
w rozmiarze 20 x 30 x 0,09 </t>
  </si>
  <si>
    <t xml:space="preserve">Osłona worków do zywienia pozajelitowego o pojemności 2000 - 3000 ml
w rozmiarze 30 x 50  x 0,09 </t>
  </si>
  <si>
    <t>*dla rurki z uszczelnieniem balonik kontrolny znakowany dodatkowow rozmiarem rurki</t>
  </si>
  <si>
    <t>fitr infuzyjny 15 μm (dla drenów do transfuzji krwi filtr 200 μm)</t>
  </si>
  <si>
    <t>stożek do cewnika ścięty pod kątem ok. 45 stopni</t>
  </si>
  <si>
    <t>dołączony łącznik luer</t>
  </si>
  <si>
    <t>czytelna i trwała skala w kolorze niebieskim</t>
  </si>
  <si>
    <t>nazwa producenta na korpusie strzykawki</t>
  </si>
  <si>
    <t>Korpus wykonany z polipropylenu, tłok z polietylenu</t>
  </si>
  <si>
    <t>Sterylizowana tlenkiem etylenu</t>
  </si>
  <si>
    <t>24G -0,7/ 19mm, przepływ mini. 20ml/min</t>
  </si>
  <si>
    <t>poz. 7– Strzykawka "Janet" - 100 ml.</t>
  </si>
  <si>
    <t>zakres objętości oddechowych: od 200 do 1500ml - dorośli; od 150 do 1200ml - dzieci</t>
  </si>
  <si>
    <t>wydajność nawilżania min. 21 mgH20/l przy VT500 - dorośli; min. 16 mgH2O/l przy VT500 - dzieci</t>
  </si>
  <si>
    <r>
      <t>mała przestrzeń martw</t>
    </r>
    <r>
      <rPr>
        <sz val="10"/>
        <rFont val="Arial CE"/>
        <charset val="238"/>
      </rPr>
      <t>a ( max. 66m</t>
    </r>
    <r>
      <rPr>
        <sz val="10"/>
        <rFont val="Arial CE"/>
        <family val="2"/>
        <charset val="238"/>
      </rPr>
      <t xml:space="preserve">l, - dorośli, max. </t>
    </r>
    <r>
      <rPr>
        <sz val="10"/>
        <rFont val="Arial CE"/>
        <charset val="238"/>
      </rPr>
      <t xml:space="preserve">42 ml. </t>
    </r>
    <r>
      <rPr>
        <sz val="10"/>
        <rFont val="Arial CE"/>
        <family val="2"/>
        <charset val="238"/>
      </rPr>
      <t>– pediatryczne)</t>
    </r>
  </si>
  <si>
    <t>niska waga (poniżej 40g - dorośli; poniżej 25g - dzieci)</t>
  </si>
  <si>
    <t>filtr p/ bakteryjny i p/ wirusowy z osobną warstwą celulozowego wymiennika ciepła i wilgoci oraz warstwy filtrującej, sterylny</t>
  </si>
  <si>
    <t>wyraźnie wydzielony celulozowy wymiennik ciepła i wilgoci</t>
  </si>
  <si>
    <t>niskie opory przepływu gazów ( 1,1 cmH2O przy 30 l/min; 2,5 cmH2O przy 60 l/min</t>
  </si>
  <si>
    <t>skuteczność filtracji bakterii i wirusów 99,9999% ( udokumentowane)</t>
  </si>
  <si>
    <t>mała przestrzeń martwa, niska waga( przestrzeń martwa: max. 96 ml; waga poniżej 50g)</t>
  </si>
  <si>
    <t>wysoka skuteczność nawilżenia ( min. 34 mg wody/1Lt. , przy VT 500 ml)</t>
  </si>
  <si>
    <t>niska utrata wilgoci max 6 mg/l przy VT 500ml</t>
  </si>
  <si>
    <r>
      <t>powierzchnia filtracji nie mniejsza niż 500cm</t>
    </r>
    <r>
      <rPr>
        <sz val="10"/>
        <rFont val="Arial"/>
        <family val="2"/>
        <charset val="238"/>
      </rPr>
      <t>²</t>
    </r>
  </si>
  <si>
    <t>niskie opory przepływu gazów,( 0,3 cmH2o przy przepływie 2,5 l/min; 0,6 cm wody dla przepływu 5 l./min  )</t>
  </si>
  <si>
    <t>mała przestrzeń martwa - max 11ml</t>
  </si>
  <si>
    <t>lekki - max 8g</t>
  </si>
  <si>
    <t>niskie opory przepływu gazów,( 1,4 cmH2O dla przepływu 10 l/min; 3cm wody dla przepływu 15 l./min )</t>
  </si>
  <si>
    <t>skuteczność filtracji: bakterii - 99,999 %  oraz wirusów  99,99 % ( udokumentowane),</t>
  </si>
  <si>
    <t>mała przestrzeń martwa - poniżej 30 ml</t>
  </si>
  <si>
    <t>lekki - max 21g</t>
  </si>
  <si>
    <t>niskie opory przepływu gazów, (0,8 cm wody dla przepływu 30 l./min- dorośli , 1,2 cm wody dla przepływu 30 l./min.- pediatryczne)</t>
  </si>
  <si>
    <t>utrata wilgotności (15 mgH2O/l ptzy VT500 - dorosli; 17 mg H2O/l przy VT500 - dzieci)</t>
  </si>
  <si>
    <t>Zał. nr 2</t>
  </si>
  <si>
    <t>Pakiet nr 12 - Ostrza do skalpela CPV -  33141411</t>
  </si>
  <si>
    <t>Pakiet nr 17- Porty naczyniowe CPV 33100000</t>
  </si>
  <si>
    <t>Pakiet  nr 18 - Osprzęt do aparatury" Fabiusa " MRI CPV 31682210</t>
  </si>
  <si>
    <t>Zestaw worka do sztucznego oddychania, dla noworodków, objętość 0,5l, dł. 1,1m, bez lateksu</t>
  </si>
  <si>
    <t>Pakiet nr 19 – Układy pediatryczne rur  do aparatu do znieczuleń + akcesoria CPV 33172100</t>
  </si>
  <si>
    <t>Pakiet nr 24 - Cewniki Foleya 100% sylikonu CPV 33141200</t>
  </si>
  <si>
    <t>Pakiet nr 25 -Zamknięty system do pobierania próbek z drzewa oskrzelowego</t>
  </si>
  <si>
    <t>Pakiet nr 26 - Zestawy do pompy Flocare 800 CPV 33141620</t>
  </si>
  <si>
    <t>Pakiet nr 28 -Systemy bezigłowe -  CPV 33194100</t>
  </si>
  <si>
    <t>Pakiet nr 29 -Układy oddechowe jedn. uzytku do respiratorów wszystkich typów CPV 33157400</t>
  </si>
  <si>
    <t>Układ oddechowy jednorazowego użytku dla dorosłych - pow 20 kg masy ciała, posiadający spiralną grzałkę w drenie na linii wdechowej i pułapkę wodna na linii wydechowej: z dwoma kolorami rur odróżniającymi wdech i wydech; w kpl. dren proksymalny- dwa rozmiary;
Wejście w grzałce musi zawierać trójkątne wcięcie, takie aby umożliwiło podłączenie czujnika temp. stosowanego również do modelu nawilżacza MR850 firmy Fisher&amp;Paykel.
Komplet musi zawierać komorę z automatycznym pobieraniem wody, posiadającą dwa pływaki zabezpieczające przed przedostaniem się wody do układu oddechowego. Układ wraz z komorą musi tworzyć kpl. tj. znajdować się w jednym opakowaniu.
Mikrobiologicznie czyste</t>
  </si>
  <si>
    <t xml:space="preserve">Układ oddechowy jednorazowego użytku - do 20 kg. masy ciała,                                                                                       posiadajacy spiralną grzałkę w drenie na linii wdechowej i pułapkę wodną na linii wydechowej: z dwoma kolorami rur odróżniającymi wdech i wydech; w kpl. dren proksymalny; część Y obrotowa oraz posiadająca wejście do podawania surfaktantu;porty do podaży NO, posiadający kpl. adapterów umożliwiających stosowanie układu do różnych typów respiratorów. Przepływ gazów powyżej 4L/min.
Wejście w grzałce musi zawierać trójkątne wcięcie, takie aby umożliwiło podłączenie czujnika temp. stosowanego również do modelu nawilżacza MR850 firmy Fisher&amp;Paykel, 
Komplet musi zawierać komorę z automatycznym pobieraniem wody, posiadającą dwa pływaki zabezpieczające przed przedostaniem się wody do układu oddechowego.                                                                   Układ wraz z komorą musi tworzyć kpl. tj. znajdować się w jednym opakowaniu.
Mikrobiologicznie czysty.
</t>
  </si>
  <si>
    <t>Pakiet nr 31 - Wkłady do strzykawek automatycznych oraz osprzęt CPV 33124000</t>
  </si>
  <si>
    <t>Pakiet  34 - Cewnik dotętniczy CPV 33141200</t>
  </si>
  <si>
    <t>Pakiet 35 - Rurki dooskrzelowe  i rurki intb. zbrojone bez mankietu-sterylne CPV 33170000</t>
  </si>
  <si>
    <t>Pakiet 36- Monitorowanie inwazyjne CPV 33141220</t>
  </si>
  <si>
    <t>Resustytator jedn. pediatryczny, zawór ograniczający ciśnienie, rezerwuar tlenu, maska roz.1 (równoważny rozmiarowi 2) dla małych dzieci</t>
  </si>
  <si>
    <t>Resustytator jedn. dorosłych, zawór ograniczającym ciśnienie, rezerwuar tlenu, maska roz.5 dla dorosłych</t>
  </si>
  <si>
    <t>Pakiet 38- Resuscytator jedn. użytku CPV 33171200</t>
  </si>
  <si>
    <t>Pakiet nr 40- Zgłębniki do długotrwałego karmienia, sterylne CPV 33140000</t>
  </si>
  <si>
    <t>Pakiet nr 41 - Worki do żywienia pozajelitowego CPV 33140000</t>
  </si>
  <si>
    <t>Pakiet 43 – Rurki intub. kształtowa nosowe z mankietem / bez mankietu  sterylne CPV 33171100</t>
  </si>
  <si>
    <t>Pakiet 44- strzykawki do podaży leków doustnych CPV 33141310</t>
  </si>
  <si>
    <t>Pakiet nr 1 - Strzykawki jednorazowego użytku CPV -33141310</t>
  </si>
  <si>
    <t>Pakiet nr 2 - Strzykawki  i dreny   B. BRAUN  jednorazowego użytku  do pomp infuzyjnych CPV 3314310</t>
  </si>
  <si>
    <t>50-60-ml luer lock do pomp infuzyjnych do leków światłoczułych (bursztynowe)</t>
  </si>
  <si>
    <t>Pakiet nr 3 - Igły iniekcyjne CPV 33141320</t>
  </si>
  <si>
    <t>Pakiet nr 4 - Kaniule dożylne - typ: Venflon  - CPV 33141220</t>
  </si>
  <si>
    <t>Poz. 15 - Mini – spike  plus– przyrząd do długotrwałego aspirowania płynów i leków z opakowań zbiorczych</t>
  </si>
  <si>
    <t>Poz. 16 Neoflon Pro Safety</t>
  </si>
  <si>
    <t>Pakiet nr 5 - Cewniki CPV - 33141200</t>
  </si>
  <si>
    <t>Pakiet nr 6 - Przyrządy do przetaczań CPV 33194100</t>
  </si>
  <si>
    <t>Pakiet nr 7 - Zestaw do przeskórnej biopsji wątroby CPV 33141620</t>
  </si>
  <si>
    <t>Pakiet nr 8 - Jednorazowa maska krtaniowa  CPV 33171000</t>
  </si>
  <si>
    <t>Pakiet nr 9 - Filtr mechaniczny BVF do układu oddechowego CPV 33100000</t>
  </si>
  <si>
    <t>Pakiet nr 11 - Rurki intubacyjne  sterylne - CPV 33171000</t>
  </si>
  <si>
    <t>Pakiet nr 14- Długoterminowy dostęp do żyły i wkłucia centralne CPV 33141200</t>
  </si>
  <si>
    <t>Pakiet nr 15  Zestawy do wkłuć centralnych I CPV 33141200</t>
  </si>
  <si>
    <t>Pakiet nr 16  Zestawy do wkłuć centralnych II - CPV 33141200</t>
  </si>
  <si>
    <t>Pakiet nr 22 - Folia osłonowa na sprzęt medyczny -  jedn. użytku, sterylna CPV:33190000</t>
  </si>
  <si>
    <t>Pakiet nr 23 – Układ oddechowy, jednorurowy dwuświatłowy z workiem (do aparatu do znieczulenia) oraz do respiratora CPV 33171000</t>
  </si>
  <si>
    <t>Pakiet  nr 27 -Filtry do płynów i żywienia pozajelitowego CPV - 33194100</t>
  </si>
  <si>
    <t>Pakiet nr 32 - Strzykawki do karmienia  dojelitowego CPV 33141310</t>
  </si>
  <si>
    <t>Pakiet 33- Rurki tracheostomijne z mankietem,z łącznikiem dla dzieci CPV- 33171000</t>
  </si>
  <si>
    <t>Pakiet nr 42 - Nożyczki, kleszcze i iny sprzęt jednorazowego użytku, sterylne CPV 33141000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</si>
</sst>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 _z_ł_-;_-@_-"/>
    <numFmt numFmtId="165" formatCode="0.000"/>
  </numFmts>
  <fonts count="16" x14ac:knownFonts="1">
    <font>
      <sz val="10"/>
      <name val="Arial CE"/>
      <family val="2"/>
      <charset val="238"/>
    </font>
    <font>
      <sz val="10"/>
      <color indexed="8"/>
      <name val="Arial"/>
      <family val="2"/>
      <charset val="238"/>
    </font>
    <font>
      <b/>
      <sz val="10"/>
      <name val="Arial CE"/>
      <family val="2"/>
      <charset val="238"/>
    </font>
    <font>
      <sz val="10"/>
      <name val="Arial"/>
      <family val="2"/>
      <charset val="238"/>
    </font>
    <font>
      <b/>
      <sz val="10"/>
      <name val="Arial"/>
      <family val="2"/>
      <charset val="238"/>
    </font>
    <font>
      <b/>
      <sz val="10"/>
      <color indexed="8"/>
      <name val="Arial"/>
      <family val="2"/>
      <charset val="238"/>
    </font>
    <font>
      <b/>
      <u/>
      <sz val="10"/>
      <name val="Arial"/>
      <family val="2"/>
      <charset val="238"/>
    </font>
    <font>
      <b/>
      <sz val="12"/>
      <name val="Arial"/>
      <family val="2"/>
      <charset val="238"/>
    </font>
    <font>
      <sz val="10"/>
      <color indexed="10"/>
      <name val="Arial"/>
      <family val="2"/>
      <charset val="238"/>
    </font>
    <font>
      <vertAlign val="superscript"/>
      <sz val="10"/>
      <name val="Arial"/>
      <family val="2"/>
      <charset val="238"/>
    </font>
    <font>
      <b/>
      <sz val="10"/>
      <color indexed="10"/>
      <name val="Arial"/>
      <family val="2"/>
      <charset val="238"/>
    </font>
    <font>
      <b/>
      <sz val="11"/>
      <name val="Arial"/>
      <family val="2"/>
      <charset val="238"/>
    </font>
    <font>
      <sz val="11"/>
      <name val="Arial"/>
      <family val="2"/>
      <charset val="238"/>
    </font>
    <font>
      <sz val="10"/>
      <name val="Arial CE"/>
      <charset val="238"/>
    </font>
    <font>
      <sz val="12"/>
      <color indexed="8"/>
      <name val="Arial"/>
      <family val="2"/>
      <charset val="238"/>
    </font>
    <font>
      <sz val="8"/>
      <name val="Arial CE"/>
      <family val="2"/>
      <charset val="238"/>
    </font>
  </fonts>
  <fills count="3">
    <fill>
      <patternFill patternType="none"/>
    </fill>
    <fill>
      <patternFill patternType="gray125"/>
    </fill>
    <fill>
      <patternFill patternType="solid">
        <fgColor indexed="13"/>
        <bgColor indexed="3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right style="medium">
        <color indexed="64"/>
      </right>
      <top/>
      <bottom/>
      <diagonal/>
    </border>
    <border>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8"/>
      </top>
      <bottom/>
      <diagonal/>
    </border>
    <border>
      <left style="medium">
        <color indexed="64"/>
      </left>
      <right/>
      <top/>
      <bottom/>
      <diagonal/>
    </border>
  </borders>
  <cellStyleXfs count="3">
    <xf numFmtId="0" fontId="0" fillId="0" borderId="0"/>
    <xf numFmtId="164" fontId="3" fillId="0" borderId="0" applyFill="0" applyBorder="0" applyAlignment="0" applyProtection="0"/>
    <xf numFmtId="0" fontId="1" fillId="0" borderId="0"/>
  </cellStyleXfs>
  <cellXfs count="302">
    <xf numFmtId="0" fontId="0" fillId="0" borderId="0" xfId="0"/>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2"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4" fontId="3" fillId="0" borderId="3" xfId="0" applyNumberFormat="1" applyFont="1" applyFill="1" applyBorder="1" applyAlignment="1">
      <alignment horizontal="center" vertical="center" wrapText="1"/>
    </xf>
    <xf numFmtId="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6" xfId="2" applyFont="1" applyBorder="1" applyAlignment="1">
      <alignment horizontal="left" vertical="center" wrapText="1"/>
    </xf>
    <xf numFmtId="0" fontId="3" fillId="0" borderId="6" xfId="0"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9" fontId="3" fillId="0" borderId="6"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1" fillId="0" borderId="1" xfId="0" applyNumberFormat="1" applyFont="1" applyBorder="1" applyAlignment="1">
      <alignment horizontal="left" vertical="center" wrapText="1"/>
    </xf>
    <xf numFmtId="9" fontId="3" fillId="0" borderId="1" xfId="0" applyNumberFormat="1" applyFont="1" applyFill="1" applyBorder="1" applyAlignment="1">
      <alignment horizontal="center" vertical="center" wrapText="1"/>
    </xf>
    <xf numFmtId="0" fontId="4" fillId="0" borderId="8" xfId="0" applyFont="1" applyBorder="1" applyAlignment="1">
      <alignment horizontal="left" vertical="center"/>
    </xf>
    <xf numFmtId="0" fontId="3" fillId="0" borderId="8" xfId="0" applyFont="1" applyBorder="1" applyAlignment="1">
      <alignment horizontal="center" vertical="center"/>
    </xf>
    <xf numFmtId="4" fontId="3" fillId="0" borderId="8" xfId="0" applyNumberFormat="1" applyFont="1" applyBorder="1" applyAlignment="1">
      <alignment horizontal="center" vertical="center"/>
    </xf>
    <xf numFmtId="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49" fontId="6" fillId="0" borderId="0" xfId="0" applyNumberFormat="1" applyFont="1" applyAlignment="1">
      <alignment horizontal="left" vertical="center"/>
    </xf>
    <xf numFmtId="0" fontId="3" fillId="0" borderId="0" xfId="0" applyFont="1" applyAlignment="1">
      <alignment horizontal="left" vertical="center"/>
    </xf>
    <xf numFmtId="0" fontId="6" fillId="0" borderId="0" xfId="0" applyFont="1" applyAlignment="1">
      <alignment horizontal="left" vertical="center"/>
    </xf>
    <xf numFmtId="49" fontId="3" fillId="0" borderId="0" xfId="0" applyNumberFormat="1" applyFont="1" applyAlignment="1">
      <alignment horizontal="left" vertical="center"/>
    </xf>
    <xf numFmtId="0" fontId="3" fillId="0" borderId="0" xfId="0" applyFont="1" applyAlignment="1">
      <alignment horizontal="right" vertical="center"/>
    </xf>
    <xf numFmtId="4" fontId="4" fillId="0" borderId="1" xfId="0" applyNumberFormat="1"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0" fontId="3" fillId="0" borderId="0" xfId="0" applyFont="1" applyBorder="1" applyAlignment="1">
      <alignment vertical="center" wrapText="1"/>
    </xf>
    <xf numFmtId="0" fontId="3" fillId="0" borderId="4" xfId="0" applyFont="1" applyBorder="1" applyAlignment="1">
      <alignment horizontal="center"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vertical="center" wrapText="1"/>
    </xf>
    <xf numFmtId="4" fontId="3" fillId="0" borderId="0" xfId="0" applyNumberFormat="1" applyFont="1" applyAlignment="1">
      <alignment horizontal="center" vertical="center"/>
    </xf>
    <xf numFmtId="0" fontId="3" fillId="0" borderId="0" xfId="0" applyFont="1"/>
    <xf numFmtId="4" fontId="3" fillId="0" borderId="1" xfId="1" applyNumberFormat="1" applyFont="1" applyFill="1" applyBorder="1" applyAlignment="1" applyProtection="1">
      <alignment horizontal="center" vertical="center" wrapText="1"/>
    </xf>
    <xf numFmtId="0" fontId="3" fillId="0" borderId="0" xfId="0" applyFont="1" applyAlignment="1">
      <alignment wrapText="1"/>
    </xf>
    <xf numFmtId="0" fontId="3" fillId="0" borderId="1" xfId="0" applyFont="1" applyFill="1" applyBorder="1" applyAlignment="1">
      <alignment wrapText="1"/>
    </xf>
    <xf numFmtId="0" fontId="4" fillId="0" borderId="1" xfId="0" applyFont="1" applyBorder="1" applyAlignment="1">
      <alignment horizontal="center" wrapText="1"/>
    </xf>
    <xf numFmtId="0" fontId="4" fillId="0" borderId="0" xfId="0" applyFont="1"/>
    <xf numFmtId="0" fontId="3" fillId="0" borderId="0" xfId="0" applyFont="1" applyFill="1" applyBorder="1" applyAlignment="1">
      <alignment horizontal="right" vertical="center" wrapText="1"/>
    </xf>
    <xf numFmtId="4" fontId="3" fillId="0" borderId="0" xfId="0" applyNumberFormat="1" applyFont="1" applyAlignment="1"/>
    <xf numFmtId="4" fontId="3" fillId="0" borderId="0" xfId="0" applyNumberFormat="1" applyFont="1" applyAlignment="1">
      <alignment wrapText="1"/>
    </xf>
    <xf numFmtId="0" fontId="3" fillId="0" borderId="0" xfId="0" applyFont="1" applyAlignment="1">
      <alignment vertical="center"/>
    </xf>
    <xf numFmtId="3" fontId="3" fillId="0" borderId="1" xfId="0" applyNumberFormat="1" applyFont="1" applyBorder="1" applyAlignment="1">
      <alignment vertical="center" wrapText="1"/>
    </xf>
    <xf numFmtId="4" fontId="3" fillId="0" borderId="1" xfId="0" applyNumberFormat="1" applyFont="1" applyBorder="1" applyAlignment="1">
      <alignment vertical="center" wrapText="1"/>
    </xf>
    <xf numFmtId="0" fontId="3" fillId="0" borderId="0" xfId="0" applyFont="1" applyAlignment="1">
      <alignment vertical="center" wrapText="1"/>
    </xf>
    <xf numFmtId="3" fontId="3" fillId="0" borderId="1" xfId="0" applyNumberFormat="1" applyFont="1" applyFill="1" applyBorder="1" applyAlignment="1">
      <alignment vertical="center" wrapText="1"/>
    </xf>
    <xf numFmtId="4"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Border="1" applyAlignment="1">
      <alignment vertical="center"/>
    </xf>
    <xf numFmtId="4" fontId="3" fillId="0" borderId="0" xfId="0" applyNumberFormat="1" applyFont="1" applyAlignment="1">
      <alignment vertical="center"/>
    </xf>
    <xf numFmtId="0" fontId="3" fillId="0" borderId="0" xfId="0" applyFont="1" applyBorder="1" applyAlignment="1">
      <alignment horizontal="right" vertical="center" wrapText="1"/>
    </xf>
    <xf numFmtId="0" fontId="3" fillId="0" borderId="0" xfId="0" applyFont="1" applyFill="1" applyBorder="1" applyAlignment="1">
      <alignment vertical="center" wrapText="1"/>
    </xf>
    <xf numFmtId="4" fontId="3" fillId="0" borderId="0" xfId="0" applyNumberFormat="1" applyFont="1" applyFill="1" applyAlignment="1">
      <alignment vertical="center"/>
    </xf>
    <xf numFmtId="0" fontId="3" fillId="0" borderId="0" xfId="0" applyFont="1" applyFill="1" applyAlignment="1">
      <alignment vertical="center"/>
    </xf>
    <xf numFmtId="3"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xf>
    <xf numFmtId="3" fontId="3" fillId="0" borderId="1" xfId="0" applyNumberFormat="1" applyFont="1" applyFill="1" applyBorder="1" applyAlignment="1">
      <alignment horizontal="center" vertical="center" wrapText="1"/>
    </xf>
    <xf numFmtId="0" fontId="4" fillId="0" borderId="0" xfId="0" applyFont="1" applyAlignment="1">
      <alignment horizontal="right" vertical="center"/>
    </xf>
    <xf numFmtId="4" fontId="4" fillId="0" borderId="0" xfId="0" applyNumberFormat="1" applyFont="1" applyBorder="1" applyAlignment="1">
      <alignment horizontal="center" vertical="center" wrapText="1"/>
    </xf>
    <xf numFmtId="4" fontId="4" fillId="0" borderId="0" xfId="0" applyNumberFormat="1" applyFont="1" applyAlignment="1">
      <alignment vertical="center"/>
    </xf>
    <xf numFmtId="0" fontId="3" fillId="0" borderId="0" xfId="0" applyFont="1" applyAlignment="1">
      <alignment horizontal="center"/>
    </xf>
    <xf numFmtId="4" fontId="3" fillId="0" borderId="0" xfId="0" applyNumberFormat="1" applyFont="1"/>
    <xf numFmtId="2" fontId="3" fillId="0" borderId="1" xfId="0" applyNumberFormat="1" applyFont="1" applyBorder="1" applyAlignment="1">
      <alignment horizontal="center" vertical="center" wrapText="1"/>
    </xf>
    <xf numFmtId="2" fontId="3" fillId="0" borderId="0" xfId="0" applyNumberFormat="1" applyFont="1" applyAlignment="1">
      <alignment vertical="center"/>
    </xf>
    <xf numFmtId="2" fontId="4" fillId="0" borderId="0" xfId="0" applyNumberFormat="1" applyFont="1" applyAlignment="1">
      <alignment vertical="center"/>
    </xf>
    <xf numFmtId="4" fontId="4" fillId="0" borderId="1" xfId="0" applyNumberFormat="1" applyFont="1" applyBorder="1" applyAlignment="1">
      <alignment horizontal="center" wrapText="1"/>
    </xf>
    <xf numFmtId="0" fontId="3" fillId="0" borderId="0" xfId="0" applyFont="1" applyAlignment="1">
      <alignment horizontal="center" wrapText="1"/>
    </xf>
    <xf numFmtId="9" fontId="3" fillId="0" borderId="10" xfId="0" applyNumberFormat="1" applyFont="1" applyBorder="1" applyAlignment="1">
      <alignment horizontal="center" vertical="center"/>
    </xf>
    <xf numFmtId="9" fontId="3" fillId="0" borderId="0" xfId="0" applyNumberFormat="1" applyFont="1" applyAlignment="1">
      <alignment horizontal="center" vertical="center"/>
    </xf>
    <xf numFmtId="9"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4" fontId="3" fillId="0" borderId="6"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right" vertical="center" wrapText="1"/>
    </xf>
    <xf numFmtId="0" fontId="4" fillId="0" borderId="0" xfId="0" applyFont="1" applyAlignment="1">
      <alignment horizontal="center" vertical="center" wrapText="1"/>
    </xf>
    <xf numFmtId="4" fontId="3" fillId="0" borderId="6"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4" fontId="3" fillId="0" borderId="9" xfId="0" applyNumberFormat="1"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4" fontId="3" fillId="0" borderId="9" xfId="0" applyNumberFormat="1"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4" xfId="0" applyFont="1" applyFill="1" applyBorder="1" applyAlignment="1">
      <alignment horizontal="center" vertical="center" wrapText="1"/>
    </xf>
    <xf numFmtId="4" fontId="3" fillId="0" borderId="12"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4" fontId="3" fillId="0" borderId="4" xfId="0" applyNumberFormat="1"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4" fontId="3" fillId="0" borderId="13" xfId="0" applyNumberFormat="1" applyFont="1" applyFill="1" applyBorder="1" applyAlignment="1">
      <alignment horizontal="center" vertical="center" wrapText="1"/>
    </xf>
    <xf numFmtId="4" fontId="3" fillId="0" borderId="0" xfId="0" applyNumberFormat="1" applyFont="1" applyAlignment="1">
      <alignment horizontal="left" vertical="center"/>
    </xf>
    <xf numFmtId="0" fontId="3" fillId="0" borderId="0" xfId="0" applyFont="1" applyAlignment="1">
      <alignment horizontal="left" vertical="center" wrapText="1"/>
    </xf>
    <xf numFmtId="4" fontId="3" fillId="0" borderId="0" xfId="0" applyNumberFormat="1" applyFont="1" applyAlignment="1">
      <alignment horizontal="center" vertical="center" wrapText="1"/>
    </xf>
    <xf numFmtId="0" fontId="3" fillId="0" borderId="1" xfId="0" applyFont="1" applyFill="1" applyBorder="1" applyAlignment="1">
      <alignment horizontal="center" vertical="center"/>
    </xf>
    <xf numFmtId="4" fontId="3" fillId="0" borderId="1" xfId="0" applyNumberFormat="1" applyFont="1" applyBorder="1" applyAlignment="1">
      <alignment horizontal="center" vertical="center"/>
    </xf>
    <xf numFmtId="0" fontId="4" fillId="0" borderId="11" xfId="0" applyFont="1" applyBorder="1" applyAlignment="1">
      <alignment horizontal="center" vertical="center"/>
    </xf>
    <xf numFmtId="4" fontId="4" fillId="0" borderId="1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4"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0" xfId="0" applyFont="1" applyFill="1" applyAlignment="1">
      <alignment horizontal="center" vertical="center"/>
    </xf>
    <xf numFmtId="0" fontId="3" fillId="2" borderId="0" xfId="0" applyFont="1" applyFill="1" applyAlignment="1">
      <alignment horizontal="center" vertical="center"/>
    </xf>
    <xf numFmtId="0" fontId="4" fillId="0" borderId="0" xfId="0" applyFont="1" applyFill="1" applyAlignment="1">
      <alignment horizontal="center" vertical="center"/>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4" fontId="4" fillId="0" borderId="9" xfId="0" applyNumberFormat="1" applyFont="1" applyFill="1" applyBorder="1" applyAlignment="1">
      <alignment horizontal="center" vertical="center"/>
    </xf>
    <xf numFmtId="9" fontId="4" fillId="0" borderId="9" xfId="0" applyNumberFormat="1" applyFont="1" applyBorder="1" applyAlignment="1">
      <alignment horizontal="center" vertical="center"/>
    </xf>
    <xf numFmtId="4" fontId="3" fillId="0" borderId="0" xfId="0" applyNumberFormat="1" applyFont="1" applyBorder="1" applyAlignment="1">
      <alignment horizontal="center" vertical="center"/>
    </xf>
    <xf numFmtId="4" fontId="4" fillId="0" borderId="9" xfId="0" applyNumberFormat="1" applyFont="1" applyBorder="1" applyAlignment="1">
      <alignment horizontal="center" vertical="center"/>
    </xf>
    <xf numFmtId="4" fontId="3" fillId="0" borderId="14" xfId="0" applyNumberFormat="1" applyFont="1" applyBorder="1" applyAlignment="1">
      <alignment horizontal="center" vertical="center"/>
    </xf>
    <xf numFmtId="0" fontId="3" fillId="0" borderId="9" xfId="0" applyFont="1" applyBorder="1" applyAlignment="1">
      <alignment horizontal="center" vertical="center" wrapText="1"/>
    </xf>
    <xf numFmtId="4" fontId="4" fillId="0" borderId="9" xfId="0" applyNumberFormat="1" applyFont="1" applyBorder="1" applyAlignment="1">
      <alignment horizontal="center" vertical="center" wrapText="1"/>
    </xf>
    <xf numFmtId="9" fontId="4" fillId="0" borderId="9" xfId="0" applyNumberFormat="1" applyFont="1" applyBorder="1" applyAlignment="1">
      <alignment horizontal="center" vertical="center" wrapText="1"/>
    </xf>
    <xf numFmtId="0" fontId="4" fillId="0" borderId="9" xfId="0" applyFont="1" applyBorder="1" applyAlignment="1">
      <alignment horizontal="center" vertical="center"/>
    </xf>
    <xf numFmtId="0" fontId="3" fillId="0" borderId="6"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Fill="1" applyAlignment="1">
      <alignment horizontal="center" vertical="center" wrapText="1"/>
    </xf>
    <xf numFmtId="4"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4" fontId="3" fillId="0" borderId="7" xfId="0" applyNumberFormat="1" applyFont="1" applyBorder="1" applyAlignment="1">
      <alignment horizontal="center" vertical="center" wrapText="1"/>
    </xf>
    <xf numFmtId="0" fontId="3" fillId="0" borderId="6" xfId="0" applyNumberFormat="1" applyFont="1" applyBorder="1" applyAlignment="1">
      <alignment horizontal="left" vertical="center" wrapText="1"/>
    </xf>
    <xf numFmtId="0" fontId="3" fillId="0" borderId="15" xfId="0" applyFont="1" applyBorder="1" applyAlignment="1">
      <alignment horizontal="center" vertical="center" wrapText="1"/>
    </xf>
    <xf numFmtId="0" fontId="3" fillId="0" borderId="12" xfId="0" applyNumberFormat="1" applyFont="1" applyBorder="1" applyAlignment="1">
      <alignment horizontal="left" vertical="center" wrapText="1"/>
    </xf>
    <xf numFmtId="4" fontId="3" fillId="0" borderId="12"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9" fontId="3" fillId="0" borderId="12" xfId="0" applyNumberFormat="1" applyFont="1" applyBorder="1" applyAlignment="1">
      <alignment horizontal="center" vertical="center" wrapText="1"/>
    </xf>
    <xf numFmtId="0" fontId="1" fillId="0" borderId="9" xfId="0" applyFont="1" applyBorder="1" applyAlignment="1">
      <alignment horizontal="left" vertical="center" wrapText="1"/>
    </xf>
    <xf numFmtId="9" fontId="3" fillId="0" borderId="9" xfId="0" applyNumberFormat="1" applyFont="1" applyBorder="1" applyAlignment="1">
      <alignment horizontal="center" vertical="center" wrapText="1"/>
    </xf>
    <xf numFmtId="0" fontId="3" fillId="0" borderId="9" xfId="0" applyNumberFormat="1" applyFont="1" applyBorder="1" applyAlignment="1">
      <alignment horizontal="left" vertical="center" wrapText="1"/>
    </xf>
    <xf numFmtId="9" fontId="4" fillId="0" borderId="1" xfId="0" applyNumberFormat="1" applyFont="1" applyFill="1" applyBorder="1" applyAlignment="1">
      <alignment horizontal="center" vertical="center"/>
    </xf>
    <xf numFmtId="9" fontId="3" fillId="0" borderId="13" xfId="0" applyNumberFormat="1" applyFont="1" applyFill="1" applyBorder="1" applyAlignment="1">
      <alignment horizontal="center" vertical="center" wrapText="1"/>
    </xf>
    <xf numFmtId="4" fontId="4" fillId="0" borderId="4" xfId="0" applyNumberFormat="1" applyFont="1" applyBorder="1" applyAlignment="1">
      <alignment horizontal="center" vertical="center"/>
    </xf>
    <xf numFmtId="0" fontId="3" fillId="0" borderId="4" xfId="0" applyFont="1" applyFill="1" applyBorder="1" applyAlignment="1">
      <alignment horizontal="left" vertical="center" wrapText="1"/>
    </xf>
    <xf numFmtId="0" fontId="4" fillId="0" borderId="0" xfId="0" applyFont="1" applyAlignment="1">
      <alignment horizontal="left" vertical="center"/>
    </xf>
    <xf numFmtId="0" fontId="8" fillId="0" borderId="0" xfId="0" applyFont="1" applyAlignment="1">
      <alignment horizontal="left" vertical="center"/>
    </xf>
    <xf numFmtId="0" fontId="4" fillId="0" borderId="12" xfId="0" applyFont="1" applyFill="1" applyBorder="1" applyAlignment="1">
      <alignment horizontal="left" vertical="center" wrapText="1"/>
    </xf>
    <xf numFmtId="9" fontId="3" fillId="0" borderId="12" xfId="0" applyNumberFormat="1"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center" vertical="center" wrapText="1"/>
    </xf>
    <xf numFmtId="4" fontId="4" fillId="0" borderId="17" xfId="0" applyNumberFormat="1" applyFont="1" applyBorder="1" applyAlignment="1">
      <alignment horizontal="center" vertical="center"/>
    </xf>
    <xf numFmtId="9" fontId="4" fillId="0" borderId="17" xfId="0" applyNumberFormat="1" applyFont="1" applyBorder="1" applyAlignment="1">
      <alignment horizontal="center" vertical="center"/>
    </xf>
    <xf numFmtId="4" fontId="4" fillId="0" borderId="18" xfId="0" applyNumberFormat="1" applyFont="1" applyBorder="1" applyAlignment="1">
      <alignment horizontal="center" vertical="center"/>
    </xf>
    <xf numFmtId="4" fontId="4" fillId="0" borderId="7" xfId="0" applyNumberFormat="1" applyFont="1" applyBorder="1" applyAlignment="1">
      <alignment horizontal="center" vertical="center" wrapText="1"/>
    </xf>
    <xf numFmtId="9" fontId="3" fillId="0" borderId="6" xfId="0" applyNumberFormat="1" applyFont="1" applyBorder="1" applyAlignment="1">
      <alignment horizontal="center" vertical="center"/>
    </xf>
    <xf numFmtId="9" fontId="4" fillId="0" borderId="1" xfId="0" applyNumberFormat="1" applyFont="1" applyBorder="1" applyAlignment="1">
      <alignment horizontal="center" vertical="center"/>
    </xf>
    <xf numFmtId="4" fontId="4" fillId="0" borderId="6" xfId="0" applyNumberFormat="1" applyFont="1" applyBorder="1" applyAlignment="1">
      <alignment horizontal="center" vertical="center" wrapText="1"/>
    </xf>
    <xf numFmtId="9" fontId="4" fillId="0" borderId="6"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4" fillId="0" borderId="0" xfId="0" applyFont="1" applyBorder="1" applyAlignment="1">
      <alignment horizontal="center" vertical="center"/>
    </xf>
    <xf numFmtId="4" fontId="4" fillId="0" borderId="4"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3" fillId="0" borderId="0" xfId="0" applyFont="1" applyAlignment="1">
      <alignment horizontal="left"/>
    </xf>
    <xf numFmtId="0" fontId="0" fillId="0" borderId="0" xfId="0" applyFont="1" applyAlignment="1">
      <alignment horizontal="right" vertical="center"/>
    </xf>
    <xf numFmtId="0" fontId="0" fillId="0" borderId="0" xfId="0" applyFont="1" applyAlignment="1">
      <alignment horizontal="right" vertical="center" wrapText="1"/>
    </xf>
    <xf numFmtId="2" fontId="14" fillId="0" borderId="1" xfId="0" applyNumberFormat="1"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0" xfId="0" applyFont="1" applyFill="1" applyBorder="1" applyAlignment="1">
      <alignment vertical="center"/>
    </xf>
    <xf numFmtId="0" fontId="3"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Alignment="1">
      <alignment horizontal="center" vertical="center"/>
    </xf>
    <xf numFmtId="0" fontId="3" fillId="0" borderId="1" xfId="0" applyFont="1" applyBorder="1" applyAlignment="1">
      <alignment horizontal="center" vertical="center" wrapText="1"/>
    </xf>
    <xf numFmtId="0" fontId="4" fillId="0" borderId="8"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left" vertical="center"/>
    </xf>
    <xf numFmtId="0" fontId="4" fillId="0"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4" xfId="0" applyFont="1" applyFill="1" applyBorder="1" applyAlignment="1">
      <alignment horizontal="center" vertical="center" wrapText="1"/>
    </xf>
    <xf numFmtId="0" fontId="3" fillId="0" borderId="0" xfId="0" applyFont="1" applyBorder="1" applyAlignment="1">
      <alignment wrapText="1"/>
    </xf>
    <xf numFmtId="0" fontId="4" fillId="0" borderId="8" xfId="0" applyFont="1" applyBorder="1" applyAlignment="1">
      <alignment vertical="center" wrapText="1"/>
    </xf>
    <xf numFmtId="0" fontId="4" fillId="0" borderId="1" xfId="0" applyFont="1" applyBorder="1" applyAlignment="1">
      <alignment horizontal="center" wrapText="1"/>
    </xf>
    <xf numFmtId="0" fontId="4" fillId="0" borderId="20" xfId="0" applyFont="1" applyBorder="1" applyAlignment="1">
      <alignment wrapText="1"/>
    </xf>
    <xf numFmtId="0" fontId="3" fillId="0" borderId="0" xfId="0" applyFont="1" applyBorder="1" applyAlignment="1"/>
    <xf numFmtId="0" fontId="4" fillId="0" borderId="0" xfId="0" applyFont="1" applyBorder="1" applyAlignment="1">
      <alignment wrapText="1"/>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xf>
    <xf numFmtId="0" fontId="4" fillId="0" borderId="8"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alignment vertical="center"/>
    </xf>
    <xf numFmtId="0" fontId="4" fillId="0" borderId="20" xfId="0" applyFont="1" applyBorder="1" applyAlignment="1">
      <alignment vertical="center" wrapText="1"/>
    </xf>
    <xf numFmtId="0" fontId="4" fillId="0" borderId="8" xfId="0" applyFont="1" applyBorder="1" applyAlignment="1">
      <alignment horizontal="left" vertical="center" wrapText="1"/>
    </xf>
    <xf numFmtId="0" fontId="1" fillId="0" borderId="6" xfId="2" applyNumberFormat="1" applyFont="1" applyBorder="1" applyAlignment="1">
      <alignment horizontal="left" vertical="center" wrapText="1"/>
    </xf>
    <xf numFmtId="0" fontId="3" fillId="0" borderId="4" xfId="0" applyFont="1" applyBorder="1" applyAlignment="1">
      <alignment horizontal="center" vertical="center" wrapText="1"/>
    </xf>
    <xf numFmtId="0" fontId="4" fillId="0" borderId="2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Alignment="1">
      <alignment vertical="center" wrapText="1"/>
    </xf>
    <xf numFmtId="0" fontId="2" fillId="0" borderId="0" xfId="0" applyFont="1" applyBorder="1" applyAlignment="1">
      <alignment vertical="center" wrapText="1"/>
    </xf>
    <xf numFmtId="0" fontId="13" fillId="0" borderId="0"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4" fillId="0" borderId="11" xfId="0" applyFont="1" applyBorder="1" applyAlignment="1">
      <alignment horizontal="center" vertical="center" wrapText="1"/>
    </xf>
    <xf numFmtId="0" fontId="2" fillId="0" borderId="20" xfId="0" applyFont="1" applyBorder="1" applyAlignment="1">
      <alignment vertical="center" wrapText="1"/>
    </xf>
    <xf numFmtId="0" fontId="4" fillId="0" borderId="2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20" xfId="0" applyFont="1" applyBorder="1" applyAlignment="1">
      <alignment horizontal="left" vertical="center"/>
    </xf>
    <xf numFmtId="0" fontId="4" fillId="0" borderId="2" xfId="0" applyFont="1" applyBorder="1" applyAlignment="1">
      <alignment horizontal="center" vertical="center"/>
    </xf>
    <xf numFmtId="0" fontId="3" fillId="0" borderId="0" xfId="0" applyNumberFormat="1" applyFont="1" applyBorder="1" applyAlignment="1">
      <alignment horizontal="left" vertical="center" wrapText="1"/>
    </xf>
    <xf numFmtId="0" fontId="5" fillId="0" borderId="8"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8"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center" vertical="center" wrapText="1"/>
    </xf>
    <xf numFmtId="0" fontId="4" fillId="0" borderId="21" xfId="0" applyFont="1" applyBorder="1" applyAlignment="1">
      <alignment horizontal="left" vertical="center"/>
    </xf>
    <xf numFmtId="0" fontId="4" fillId="0" borderId="9" xfId="0" applyFont="1" applyBorder="1" applyAlignment="1">
      <alignment horizontal="center" vertical="center"/>
    </xf>
    <xf numFmtId="0" fontId="0" fillId="0" borderId="9" xfId="0"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1" fillId="0" borderId="6" xfId="2" applyNumberFormat="1" applyFont="1" applyBorder="1" applyAlignment="1">
      <alignment horizontal="center" vertical="center" wrapText="1"/>
    </xf>
    <xf numFmtId="0" fontId="4" fillId="0" borderId="2" xfId="0" applyFont="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8" xfId="0" applyFont="1" applyBorder="1" applyAlignment="1">
      <alignment vertical="center" wrapText="1"/>
    </xf>
    <xf numFmtId="0" fontId="4" fillId="0" borderId="19" xfId="0" applyFont="1" applyBorder="1" applyAlignment="1">
      <alignment horizontal="left" vertical="center" wrapText="1"/>
    </xf>
    <xf numFmtId="0" fontId="3" fillId="0" borderId="19" xfId="0" applyFont="1" applyBorder="1" applyAlignment="1">
      <alignment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Fill="1" applyBorder="1" applyAlignment="1">
      <alignment horizontal="left" vertical="center"/>
    </xf>
    <xf numFmtId="0" fontId="3" fillId="0" borderId="8" xfId="0" applyFont="1" applyBorder="1" applyAlignment="1">
      <alignment vertical="center"/>
    </xf>
    <xf numFmtId="49" fontId="3" fillId="0" borderId="0" xfId="0" applyNumberFormat="1"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wrapText="1"/>
    </xf>
    <xf numFmtId="0" fontId="4" fillId="0" borderId="11" xfId="0" applyFont="1" applyBorder="1" applyAlignment="1">
      <alignment horizontal="right" vertical="center"/>
    </xf>
    <xf numFmtId="0" fontId="7" fillId="0" borderId="3" xfId="0" applyFont="1" applyBorder="1" applyAlignment="1">
      <alignment horizontal="left" vertical="center" wrapText="1"/>
    </xf>
    <xf numFmtId="0" fontId="7" fillId="0" borderId="7" xfId="0" applyFont="1" applyBorder="1" applyAlignment="1">
      <alignment horizontal="center" vertical="center" wrapText="1"/>
    </xf>
    <xf numFmtId="49" fontId="4" fillId="0" borderId="0" xfId="0" applyNumberFormat="1" applyFont="1" applyBorder="1" applyAlignment="1">
      <alignment horizontal="left" vertical="center" wrapText="1"/>
    </xf>
    <xf numFmtId="0" fontId="4" fillId="0" borderId="20" xfId="0" applyFont="1" applyBorder="1" applyAlignment="1">
      <alignment vertical="center"/>
    </xf>
    <xf numFmtId="0" fontId="3" fillId="0" borderId="1" xfId="0" applyFont="1" applyFill="1" applyBorder="1" applyAlignment="1">
      <alignment horizontal="center" vertical="center" wrapText="1"/>
    </xf>
    <xf numFmtId="0" fontId="1" fillId="0" borderId="0" xfId="0" applyFont="1" applyBorder="1" applyAlignment="1">
      <alignment horizontal="left" vertical="center" wrapText="1"/>
    </xf>
    <xf numFmtId="0" fontId="3" fillId="0" borderId="1" xfId="0" applyFont="1" applyFill="1" applyBorder="1" applyAlignment="1">
      <alignment horizontal="center" vertical="center"/>
    </xf>
    <xf numFmtId="0" fontId="4" fillId="0" borderId="16" xfId="0" applyFont="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4" fillId="0" borderId="4" xfId="0" applyFont="1" applyBorder="1" applyAlignment="1">
      <alignment horizontal="left" vertical="center" wrapText="1"/>
    </xf>
    <xf numFmtId="0" fontId="5" fillId="0" borderId="8" xfId="0" applyFont="1" applyFill="1" applyBorder="1" applyAlignment="1">
      <alignment horizontal="left" vertical="center"/>
    </xf>
    <xf numFmtId="0" fontId="0" fillId="0" borderId="20" xfId="0" applyBorder="1" applyAlignment="1">
      <alignment vertical="center"/>
    </xf>
    <xf numFmtId="0" fontId="4" fillId="0" borderId="0" xfId="0" applyFont="1" applyAlignment="1">
      <alignment vertical="center" wrapText="1"/>
    </xf>
    <xf numFmtId="0" fontId="3" fillId="0" borderId="9" xfId="0" applyFont="1" applyFill="1" applyBorder="1" applyAlignment="1">
      <alignment horizontal="left" vertical="center" wrapText="1"/>
    </xf>
    <xf numFmtId="0" fontId="4" fillId="0" borderId="9" xfId="0" applyFont="1" applyFill="1" applyBorder="1" applyAlignment="1">
      <alignment horizontal="left" vertical="center" wrapText="1"/>
    </xf>
  </cellXfs>
  <cellStyles count="3">
    <cellStyle name="Dziesiętny" xfId="1" builtinId="3"/>
    <cellStyle name="Normal 2_Wartości przetargu nowy 31-05-2015" xfId="2" xr:uid="{00000000-0005-0000-0000-000001000000}"/>
    <cellStyle name="Normalny"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3333"/>
      <rgbColor rgb="00FFFF66"/>
      <rgbColor rgb="00CCFFFF"/>
      <rgbColor rgb="00660066"/>
      <rgbColor rgb="00FF8080"/>
      <rgbColor rgb="000066CC"/>
      <rgbColor rgb="00CCCCFF"/>
      <rgbColor rgb="00000080"/>
      <rgbColor rgb="00FF00FF"/>
      <rgbColor rgb="00FFF200"/>
      <rgbColor rgb="0000FFFF"/>
      <rgbColor rgb="00800080"/>
      <rgbColor rgb="00800000"/>
      <rgbColor rgb="00008080"/>
      <rgbColor rgb="000000FF"/>
      <rgbColor rgb="0000CCFF"/>
      <rgbColor rgb="00CCFFFF"/>
      <rgbColor rgb="0099FF99"/>
      <rgbColor rgb="00FFFF99"/>
      <rgbColor rgb="0099CCFF"/>
      <rgbColor rgb="00FF99CC"/>
      <rgbColor rgb="00CC99FF"/>
      <rgbColor rgb="00FFCC99"/>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zoomScale="80" zoomScaleNormal="80" workbookViewId="0">
      <selection activeCell="A11" sqref="A11:D11"/>
    </sheetView>
  </sheetViews>
  <sheetFormatPr defaultRowHeight="12.75" x14ac:dyDescent="0.2"/>
  <cols>
    <col min="1" max="1" width="5.42578125" style="72" customWidth="1"/>
    <col min="2" max="2" width="10.7109375" style="72" customWidth="1"/>
    <col min="3" max="3" width="6.5703125" style="72" customWidth="1"/>
    <col min="4" max="4" width="40.85546875" style="38" customWidth="1"/>
    <col min="5" max="5" width="12.85546875" style="72" customWidth="1"/>
    <col min="6" max="6" width="8.42578125" style="72" customWidth="1"/>
    <col min="7" max="7" width="9.140625" style="82" customWidth="1"/>
    <col min="8" max="8" width="11.42578125" style="82" customWidth="1"/>
    <col min="9" max="9" width="7.42578125" style="72" customWidth="1"/>
    <col min="10" max="10" width="9.140625" style="82" customWidth="1"/>
    <col min="11" max="11" width="8.28515625" style="82" customWidth="1"/>
    <col min="12" max="12" width="12.28515625" style="82" customWidth="1"/>
    <col min="13" max="16384" width="9.140625" style="72"/>
  </cols>
  <sheetData>
    <row r="1" spans="1:14" ht="20.25" customHeight="1" x14ac:dyDescent="0.2">
      <c r="A1" s="202" t="s">
        <v>787</v>
      </c>
      <c r="B1" s="203"/>
      <c r="C1" s="203"/>
      <c r="D1" s="203"/>
      <c r="E1" s="203"/>
      <c r="F1" s="203"/>
      <c r="G1" s="203"/>
      <c r="H1" s="203"/>
      <c r="I1" s="203"/>
      <c r="J1" s="203"/>
      <c r="K1" s="203"/>
      <c r="L1" s="191" t="s">
        <v>850</v>
      </c>
    </row>
    <row r="2" spans="1:14" ht="18.75" customHeight="1" x14ac:dyDescent="0.2">
      <c r="A2" s="205" t="s">
        <v>874</v>
      </c>
      <c r="B2" s="205"/>
      <c r="C2" s="205"/>
      <c r="D2" s="205"/>
      <c r="E2" s="205"/>
      <c r="F2" s="205"/>
      <c r="G2" s="205"/>
      <c r="H2" s="205"/>
      <c r="I2" s="205"/>
      <c r="J2" s="205"/>
      <c r="K2" s="205"/>
      <c r="L2" s="205"/>
    </row>
    <row r="3" spans="1:14" ht="36.75" customHeight="1" x14ac:dyDescent="0.2">
      <c r="A3" s="4" t="s">
        <v>1</v>
      </c>
      <c r="B3" s="206" t="s">
        <v>2</v>
      </c>
      <c r="C3" s="206"/>
      <c r="D3" s="5" t="s">
        <v>3</v>
      </c>
      <c r="E3" s="4" t="s">
        <v>4</v>
      </c>
      <c r="F3" s="4" t="s">
        <v>5</v>
      </c>
      <c r="G3" s="6" t="s">
        <v>6</v>
      </c>
      <c r="H3" s="6" t="s">
        <v>7</v>
      </c>
      <c r="I3" s="4" t="s">
        <v>8</v>
      </c>
      <c r="J3" s="6" t="s">
        <v>9</v>
      </c>
      <c r="K3" s="6" t="s">
        <v>10</v>
      </c>
      <c r="L3" s="6" t="s">
        <v>11</v>
      </c>
      <c r="M3" s="75"/>
      <c r="N3" s="75"/>
    </row>
    <row r="4" spans="1:14" x14ac:dyDescent="0.2">
      <c r="A4" s="10" t="s">
        <v>12</v>
      </c>
      <c r="B4" s="204"/>
      <c r="C4" s="204"/>
      <c r="D4" s="8" t="s">
        <v>13</v>
      </c>
      <c r="E4" s="10" t="s">
        <v>47</v>
      </c>
      <c r="F4" s="10">
        <v>30</v>
      </c>
      <c r="G4" s="13"/>
      <c r="H4" s="13">
        <f t="shared" ref="H4:H10" si="0">F4*G4</f>
        <v>0</v>
      </c>
      <c r="I4" s="88"/>
      <c r="J4" s="13">
        <f>H4*I4</f>
        <v>0</v>
      </c>
      <c r="K4" s="13">
        <f>L4/F4</f>
        <v>0</v>
      </c>
      <c r="L4" s="13">
        <f>H4+J4</f>
        <v>0</v>
      </c>
      <c r="M4" s="75"/>
      <c r="N4" s="75"/>
    </row>
    <row r="5" spans="1:14" x14ac:dyDescent="0.2">
      <c r="A5" s="10" t="s">
        <v>14</v>
      </c>
      <c r="B5" s="204"/>
      <c r="C5" s="204"/>
      <c r="D5" s="8" t="s">
        <v>15</v>
      </c>
      <c r="E5" s="10" t="s">
        <v>47</v>
      </c>
      <c r="F5" s="10">
        <v>110</v>
      </c>
      <c r="G5" s="13"/>
      <c r="H5" s="13">
        <f t="shared" si="0"/>
        <v>0</v>
      </c>
      <c r="I5" s="88"/>
      <c r="J5" s="13">
        <f t="shared" ref="J5:J10" si="1">H5*I5</f>
        <v>0</v>
      </c>
      <c r="K5" s="13">
        <f t="shared" ref="K5:K10" si="2">L5/F5</f>
        <v>0</v>
      </c>
      <c r="L5" s="13">
        <f t="shared" ref="L5:L10" si="3">H5+J5</f>
        <v>0</v>
      </c>
      <c r="M5" s="75"/>
      <c r="N5" s="75"/>
    </row>
    <row r="6" spans="1:14" x14ac:dyDescent="0.2">
      <c r="A6" s="10" t="s">
        <v>16</v>
      </c>
      <c r="B6" s="204"/>
      <c r="C6" s="204"/>
      <c r="D6" s="8" t="s">
        <v>17</v>
      </c>
      <c r="E6" s="10" t="s">
        <v>47</v>
      </c>
      <c r="F6" s="10">
        <v>870</v>
      </c>
      <c r="G6" s="13"/>
      <c r="H6" s="13">
        <f t="shared" si="0"/>
        <v>0</v>
      </c>
      <c r="I6" s="88"/>
      <c r="J6" s="13">
        <f t="shared" si="1"/>
        <v>0</v>
      </c>
      <c r="K6" s="13">
        <f t="shared" si="2"/>
        <v>0</v>
      </c>
      <c r="L6" s="13">
        <f t="shared" si="3"/>
        <v>0</v>
      </c>
      <c r="M6" s="75"/>
      <c r="N6" s="75"/>
    </row>
    <row r="7" spans="1:14" x14ac:dyDescent="0.2">
      <c r="A7" s="10" t="s">
        <v>18</v>
      </c>
      <c r="B7" s="204"/>
      <c r="C7" s="204"/>
      <c r="D7" s="8" t="s">
        <v>19</v>
      </c>
      <c r="E7" s="10" t="s">
        <v>47</v>
      </c>
      <c r="F7" s="10">
        <v>986</v>
      </c>
      <c r="G7" s="13"/>
      <c r="H7" s="13">
        <f t="shared" si="0"/>
        <v>0</v>
      </c>
      <c r="I7" s="88"/>
      <c r="J7" s="13">
        <f t="shared" si="1"/>
        <v>0</v>
      </c>
      <c r="K7" s="13">
        <f t="shared" si="2"/>
        <v>0</v>
      </c>
      <c r="L7" s="13">
        <f t="shared" si="3"/>
        <v>0</v>
      </c>
      <c r="M7" s="75"/>
      <c r="N7" s="75"/>
    </row>
    <row r="8" spans="1:14" x14ac:dyDescent="0.2">
      <c r="A8" s="10" t="s">
        <v>20</v>
      </c>
      <c r="B8" s="204"/>
      <c r="C8" s="204"/>
      <c r="D8" s="8" t="s">
        <v>21</v>
      </c>
      <c r="E8" s="10" t="s">
        <v>47</v>
      </c>
      <c r="F8" s="10">
        <v>466</v>
      </c>
      <c r="G8" s="13"/>
      <c r="H8" s="13">
        <f t="shared" si="0"/>
        <v>0</v>
      </c>
      <c r="I8" s="88"/>
      <c r="J8" s="13">
        <f t="shared" si="1"/>
        <v>0</v>
      </c>
      <c r="K8" s="13">
        <f t="shared" si="2"/>
        <v>0</v>
      </c>
      <c r="L8" s="13">
        <f t="shared" si="3"/>
        <v>0</v>
      </c>
      <c r="M8" s="75"/>
      <c r="N8" s="75"/>
    </row>
    <row r="9" spans="1:14" x14ac:dyDescent="0.2">
      <c r="A9" s="10" t="s">
        <v>22</v>
      </c>
      <c r="B9" s="204"/>
      <c r="C9" s="204"/>
      <c r="D9" s="8" t="s">
        <v>27</v>
      </c>
      <c r="E9" s="10" t="s">
        <v>24</v>
      </c>
      <c r="F9" s="10">
        <v>700</v>
      </c>
      <c r="G9" s="13"/>
      <c r="H9" s="13">
        <f t="shared" si="0"/>
        <v>0</v>
      </c>
      <c r="I9" s="88"/>
      <c r="J9" s="13">
        <f t="shared" si="1"/>
        <v>0</v>
      </c>
      <c r="K9" s="13">
        <f t="shared" si="2"/>
        <v>0</v>
      </c>
      <c r="L9" s="13">
        <f t="shared" si="3"/>
        <v>0</v>
      </c>
      <c r="M9" s="75"/>
      <c r="N9" s="75"/>
    </row>
    <row r="10" spans="1:14" ht="25.5" x14ac:dyDescent="0.2">
      <c r="A10" s="20" t="s">
        <v>25</v>
      </c>
      <c r="B10" s="204"/>
      <c r="C10" s="204"/>
      <c r="D10" s="150" t="s">
        <v>29</v>
      </c>
      <c r="E10" s="22" t="s">
        <v>24</v>
      </c>
      <c r="F10" s="22">
        <v>1000</v>
      </c>
      <c r="G10" s="110"/>
      <c r="H10" s="13">
        <f t="shared" si="0"/>
        <v>0</v>
      </c>
      <c r="I10" s="183"/>
      <c r="J10" s="13">
        <f t="shared" si="1"/>
        <v>0</v>
      </c>
      <c r="K10" s="13">
        <f t="shared" si="2"/>
        <v>0</v>
      </c>
      <c r="L10" s="13">
        <f t="shared" si="3"/>
        <v>0</v>
      </c>
      <c r="M10" s="75"/>
      <c r="N10" s="75"/>
    </row>
    <row r="11" spans="1:14" ht="27.75" customHeight="1" x14ac:dyDescent="0.2">
      <c r="A11" s="207" t="s">
        <v>30</v>
      </c>
      <c r="B11" s="207"/>
      <c r="C11" s="207"/>
      <c r="D11" s="207"/>
      <c r="E11" s="123"/>
      <c r="F11" s="123"/>
      <c r="G11" s="13"/>
      <c r="H11" s="6">
        <f>SUM(H4:H10)</f>
        <v>0</v>
      </c>
      <c r="I11" s="10"/>
      <c r="J11" s="6">
        <f>SUM(J4:J10)</f>
        <v>0</v>
      </c>
      <c r="K11" s="13"/>
      <c r="L11" s="6">
        <f>SUM(L4:L10)</f>
        <v>0</v>
      </c>
      <c r="M11" s="75"/>
      <c r="N11" s="75"/>
    </row>
    <row r="12" spans="1:14" ht="19.5" customHeight="1" x14ac:dyDescent="0.2">
      <c r="B12" s="208" t="s">
        <v>31</v>
      </c>
      <c r="C12" s="208"/>
      <c r="D12" s="208"/>
      <c r="E12" s="208"/>
      <c r="F12" s="208"/>
      <c r="G12" s="208"/>
      <c r="H12" s="208"/>
      <c r="I12" s="208"/>
      <c r="J12" s="208"/>
      <c r="K12" s="208"/>
      <c r="L12" s="208"/>
      <c r="M12" s="75"/>
      <c r="N12" s="75"/>
    </row>
    <row r="13" spans="1:14" s="80" customFormat="1" ht="12.75" customHeight="1" x14ac:dyDescent="0.2">
      <c r="A13" s="209" t="s">
        <v>32</v>
      </c>
      <c r="B13" s="209"/>
      <c r="C13" s="209"/>
      <c r="D13" s="209"/>
      <c r="E13" s="209"/>
      <c r="F13" s="209"/>
      <c r="G13" s="209"/>
      <c r="H13" s="209"/>
      <c r="I13" s="209"/>
      <c r="J13" s="209"/>
      <c r="K13" s="209"/>
      <c r="L13" s="209"/>
      <c r="M13" s="79"/>
      <c r="N13" s="79"/>
    </row>
    <row r="14" spans="1:14" x14ac:dyDescent="0.2">
      <c r="A14" s="41" t="s">
        <v>33</v>
      </c>
      <c r="B14" s="201" t="s">
        <v>34</v>
      </c>
      <c r="C14" s="201"/>
      <c r="D14" s="201"/>
      <c r="E14" s="201"/>
      <c r="F14" s="201"/>
      <c r="G14" s="201"/>
      <c r="H14" s="201"/>
      <c r="I14" s="201"/>
      <c r="J14" s="201"/>
      <c r="K14" s="201"/>
      <c r="L14" s="201"/>
      <c r="M14" s="75"/>
      <c r="N14" s="75"/>
    </row>
    <row r="15" spans="1:14" x14ac:dyDescent="0.2">
      <c r="A15" s="41" t="s">
        <v>33</v>
      </c>
      <c r="B15" s="201" t="s">
        <v>35</v>
      </c>
      <c r="C15" s="201"/>
      <c r="D15" s="201"/>
      <c r="E15" s="201"/>
      <c r="F15" s="201"/>
      <c r="G15" s="201"/>
      <c r="H15" s="201"/>
      <c r="I15" s="201"/>
      <c r="J15" s="201"/>
      <c r="K15" s="201"/>
      <c r="L15" s="201"/>
      <c r="M15" s="75"/>
      <c r="N15" s="75"/>
    </row>
    <row r="16" spans="1:14" ht="17.45" customHeight="1" x14ac:dyDescent="0.2">
      <c r="A16" s="41" t="s">
        <v>33</v>
      </c>
      <c r="B16" s="201" t="s">
        <v>36</v>
      </c>
      <c r="C16" s="201"/>
      <c r="D16" s="201"/>
      <c r="E16" s="201"/>
      <c r="F16" s="201"/>
      <c r="G16" s="201"/>
      <c r="H16" s="201"/>
      <c r="I16" s="201"/>
      <c r="J16" s="201"/>
      <c r="K16" s="201"/>
      <c r="L16" s="201"/>
      <c r="M16" s="75"/>
      <c r="N16" s="75"/>
    </row>
    <row r="17" spans="1:14" x14ac:dyDescent="0.2">
      <c r="A17" s="41" t="s">
        <v>33</v>
      </c>
      <c r="B17" s="201" t="s">
        <v>37</v>
      </c>
      <c r="C17" s="201"/>
      <c r="D17" s="201"/>
      <c r="E17" s="201"/>
      <c r="F17" s="201"/>
      <c r="G17" s="201"/>
      <c r="H17" s="201"/>
      <c r="I17" s="201"/>
      <c r="J17" s="201"/>
      <c r="K17" s="201"/>
      <c r="L17" s="201"/>
      <c r="M17" s="75"/>
      <c r="N17" s="75"/>
    </row>
    <row r="18" spans="1:14" x14ac:dyDescent="0.2">
      <c r="A18" s="41" t="s">
        <v>33</v>
      </c>
      <c r="B18" s="201" t="s">
        <v>38</v>
      </c>
      <c r="C18" s="201"/>
      <c r="D18" s="201"/>
      <c r="E18" s="201"/>
      <c r="F18" s="201"/>
      <c r="G18" s="201"/>
      <c r="H18" s="201"/>
      <c r="I18" s="201"/>
      <c r="J18" s="201"/>
      <c r="K18" s="201"/>
      <c r="L18" s="201"/>
      <c r="M18" s="75"/>
      <c r="N18" s="75"/>
    </row>
    <row r="19" spans="1:14" ht="19.149999999999999" customHeight="1" x14ac:dyDescent="0.2">
      <c r="A19" s="41" t="s">
        <v>33</v>
      </c>
      <c r="B19" s="201" t="s">
        <v>39</v>
      </c>
      <c r="C19" s="201"/>
      <c r="D19" s="201"/>
      <c r="E19" s="201"/>
      <c r="F19" s="201"/>
      <c r="G19" s="201"/>
      <c r="H19" s="201"/>
      <c r="I19" s="201"/>
      <c r="J19" s="201"/>
      <c r="K19" s="201"/>
      <c r="L19" s="201"/>
      <c r="M19" s="75"/>
      <c r="N19" s="75"/>
    </row>
    <row r="20" spans="1:14" x14ac:dyDescent="0.2">
      <c r="A20" s="41" t="s">
        <v>33</v>
      </c>
      <c r="B20" s="201" t="s">
        <v>40</v>
      </c>
      <c r="C20" s="201"/>
      <c r="D20" s="201"/>
      <c r="E20" s="201"/>
      <c r="F20" s="201"/>
      <c r="G20" s="201"/>
      <c r="H20" s="201"/>
      <c r="I20" s="201"/>
      <c r="J20" s="201"/>
      <c r="K20" s="201"/>
      <c r="L20" s="201"/>
      <c r="M20" s="75"/>
      <c r="N20" s="75"/>
    </row>
    <row r="21" spans="1:14" ht="12.75" customHeight="1" x14ac:dyDescent="0.2">
      <c r="A21" s="200" t="s">
        <v>828</v>
      </c>
      <c r="B21" s="200"/>
      <c r="C21" s="200"/>
      <c r="D21" s="200"/>
      <c r="E21" s="200"/>
      <c r="F21" s="200"/>
      <c r="G21" s="200"/>
      <c r="H21" s="200"/>
      <c r="I21" s="200"/>
      <c r="J21" s="200"/>
      <c r="K21" s="200"/>
      <c r="L21" s="200"/>
    </row>
    <row r="22" spans="1:14" x14ac:dyDescent="0.2">
      <c r="A22" s="41" t="s">
        <v>33</v>
      </c>
      <c r="B22" s="201" t="s">
        <v>42</v>
      </c>
      <c r="C22" s="201"/>
      <c r="D22" s="201"/>
      <c r="E22" s="201"/>
      <c r="F22" s="201"/>
      <c r="G22" s="201"/>
      <c r="H22" s="201"/>
      <c r="I22" s="201"/>
      <c r="J22" s="201"/>
      <c r="K22" s="201"/>
      <c r="L22" s="201"/>
    </row>
    <row r="23" spans="1:14" x14ac:dyDescent="0.2">
      <c r="A23" s="41" t="s">
        <v>33</v>
      </c>
      <c r="B23" s="201" t="s">
        <v>41</v>
      </c>
      <c r="C23" s="201"/>
      <c r="D23" s="201"/>
      <c r="E23" s="201"/>
      <c r="F23" s="201"/>
      <c r="G23" s="201"/>
      <c r="H23" s="201"/>
      <c r="I23" s="201"/>
      <c r="J23" s="201"/>
      <c r="K23" s="201"/>
      <c r="L23" s="201"/>
    </row>
    <row r="24" spans="1:14" x14ac:dyDescent="0.2">
      <c r="A24" s="41" t="s">
        <v>33</v>
      </c>
      <c r="B24" s="201" t="s">
        <v>43</v>
      </c>
      <c r="C24" s="201"/>
      <c r="D24" s="201"/>
      <c r="E24" s="201"/>
      <c r="F24" s="201"/>
      <c r="G24" s="201"/>
      <c r="H24" s="201"/>
      <c r="I24" s="201"/>
      <c r="J24" s="201"/>
      <c r="K24" s="201"/>
      <c r="L24" s="201"/>
    </row>
    <row r="25" spans="1:14" x14ac:dyDescent="0.2">
      <c r="B25" s="63" t="s">
        <v>821</v>
      </c>
      <c r="C25" s="63"/>
      <c r="D25" s="194"/>
    </row>
    <row r="26" spans="1:14" x14ac:dyDescent="0.2">
      <c r="B26" s="63" t="s">
        <v>822</v>
      </c>
      <c r="C26" s="63"/>
      <c r="D26" s="194"/>
    </row>
    <row r="27" spans="1:14" x14ac:dyDescent="0.2">
      <c r="B27" s="63" t="s">
        <v>823</v>
      </c>
      <c r="C27" s="63"/>
      <c r="D27" s="194"/>
    </row>
    <row r="28" spans="1:14" x14ac:dyDescent="0.2">
      <c r="B28" s="63" t="s">
        <v>824</v>
      </c>
      <c r="C28" s="63"/>
      <c r="D28" s="194"/>
    </row>
    <row r="29" spans="1:14" x14ac:dyDescent="0.2">
      <c r="B29" s="63" t="s">
        <v>825</v>
      </c>
      <c r="C29" s="63"/>
      <c r="D29" s="194"/>
    </row>
    <row r="30" spans="1:14" x14ac:dyDescent="0.2">
      <c r="B30" s="63" t="s">
        <v>826</v>
      </c>
      <c r="C30" s="63"/>
      <c r="D30" s="194"/>
    </row>
  </sheetData>
  <sheetProtection selectLockedCells="1" selectUnlockedCells="1"/>
  <mergeCells count="24">
    <mergeCell ref="B16:L16"/>
    <mergeCell ref="A1:K1"/>
    <mergeCell ref="B7:C7"/>
    <mergeCell ref="B8:C8"/>
    <mergeCell ref="B9:C9"/>
    <mergeCell ref="B10:C10"/>
    <mergeCell ref="A2:L2"/>
    <mergeCell ref="B3:C3"/>
    <mergeCell ref="B4:C4"/>
    <mergeCell ref="B5:C5"/>
    <mergeCell ref="B6:C6"/>
    <mergeCell ref="A11:D11"/>
    <mergeCell ref="B12:L12"/>
    <mergeCell ref="A13:L13"/>
    <mergeCell ref="B14:L14"/>
    <mergeCell ref="B15:L15"/>
    <mergeCell ref="A21:L21"/>
    <mergeCell ref="B22:L22"/>
    <mergeCell ref="B23:L23"/>
    <mergeCell ref="B24:L24"/>
    <mergeCell ref="B17:L17"/>
    <mergeCell ref="B18:L18"/>
    <mergeCell ref="B19:L19"/>
    <mergeCell ref="B20:L20"/>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zoomScale="80" zoomScaleNormal="80" workbookViewId="0">
      <selection activeCell="B34" sqref="B34:K34"/>
    </sheetView>
  </sheetViews>
  <sheetFormatPr defaultRowHeight="12.75" x14ac:dyDescent="0.2"/>
  <cols>
    <col min="1" max="1" width="5.42578125" style="58" customWidth="1"/>
    <col min="2" max="2" width="11.85546875" style="58" customWidth="1"/>
    <col min="3" max="3" width="61" style="38" customWidth="1"/>
    <col min="4" max="4" width="13.5703125" style="58" customWidth="1"/>
    <col min="5" max="5" width="6" style="58" customWidth="1"/>
    <col min="6" max="6" width="7.140625" style="62" customWidth="1"/>
    <col min="7" max="7" width="9.28515625" style="62" customWidth="1"/>
    <col min="8" max="8" width="4.42578125" style="58" customWidth="1"/>
    <col min="9" max="9" width="8.5703125" style="62" customWidth="1"/>
    <col min="10" max="10" width="7" style="62" customWidth="1"/>
    <col min="11" max="11" width="9.85546875" style="62" customWidth="1"/>
    <col min="12" max="16384" width="9.140625" style="58"/>
  </cols>
  <sheetData>
    <row r="1" spans="1:13" x14ac:dyDescent="0.2">
      <c r="A1" s="208" t="s">
        <v>875</v>
      </c>
      <c r="B1" s="208"/>
      <c r="C1" s="208"/>
      <c r="D1" s="208"/>
      <c r="E1" s="208"/>
      <c r="F1" s="208"/>
      <c r="G1" s="208"/>
      <c r="H1" s="208"/>
      <c r="I1" s="208"/>
      <c r="J1" s="208"/>
      <c r="K1" s="208"/>
    </row>
    <row r="2" spans="1:13" ht="38.25" x14ac:dyDescent="0.2">
      <c r="A2" s="10" t="s">
        <v>1</v>
      </c>
      <c r="B2" s="10" t="s">
        <v>2</v>
      </c>
      <c r="C2" s="10" t="s">
        <v>3</v>
      </c>
      <c r="D2" s="10" t="s">
        <v>4</v>
      </c>
      <c r="E2" s="10" t="s">
        <v>5</v>
      </c>
      <c r="F2" s="13" t="s">
        <v>6</v>
      </c>
      <c r="G2" s="13" t="s">
        <v>7</v>
      </c>
      <c r="H2" s="10" t="s">
        <v>44</v>
      </c>
      <c r="I2" s="13" t="s">
        <v>9</v>
      </c>
      <c r="J2" s="13" t="s">
        <v>10</v>
      </c>
      <c r="K2" s="13" t="s">
        <v>11</v>
      </c>
      <c r="L2" s="59"/>
      <c r="M2" s="59"/>
    </row>
    <row r="3" spans="1:13" x14ac:dyDescent="0.2">
      <c r="A3" s="215" t="s">
        <v>45</v>
      </c>
      <c r="B3" s="215"/>
      <c r="C3" s="215"/>
      <c r="D3" s="215"/>
      <c r="E3" s="215"/>
      <c r="F3" s="215"/>
      <c r="G3" s="215"/>
      <c r="H3" s="215"/>
      <c r="I3" s="215"/>
      <c r="J3" s="215"/>
      <c r="K3" s="215"/>
      <c r="L3" s="59"/>
      <c r="M3" s="59"/>
    </row>
    <row r="4" spans="1:13" x14ac:dyDescent="0.2">
      <c r="A4" s="10" t="s">
        <v>12</v>
      </c>
      <c r="B4" s="10"/>
      <c r="C4" s="25" t="s">
        <v>46</v>
      </c>
      <c r="D4" s="11" t="s">
        <v>47</v>
      </c>
      <c r="E4" s="11">
        <v>20</v>
      </c>
      <c r="F4" s="12"/>
      <c r="G4" s="12">
        <f>E4*F4</f>
        <v>0</v>
      </c>
      <c r="H4" s="134"/>
      <c r="I4" s="12">
        <f>G4*H4</f>
        <v>0</v>
      </c>
      <c r="J4" s="12">
        <f>K4/E4</f>
        <v>0</v>
      </c>
      <c r="K4" s="12">
        <f t="shared" ref="K4:K9" si="0">G4+I4</f>
        <v>0</v>
      </c>
      <c r="L4" s="59"/>
      <c r="M4" s="59"/>
    </row>
    <row r="5" spans="1:13" x14ac:dyDescent="0.2">
      <c r="A5" s="10" t="s">
        <v>14</v>
      </c>
      <c r="B5" s="10"/>
      <c r="C5" s="25" t="s">
        <v>48</v>
      </c>
      <c r="D5" s="11" t="s">
        <v>47</v>
      </c>
      <c r="E5" s="11">
        <v>50</v>
      </c>
      <c r="F5" s="12"/>
      <c r="G5" s="12">
        <f>E5*F5</f>
        <v>0</v>
      </c>
      <c r="H5" s="134"/>
      <c r="I5" s="12">
        <f>G5*H5</f>
        <v>0</v>
      </c>
      <c r="J5" s="12">
        <f>K5/E5</f>
        <v>0</v>
      </c>
      <c r="K5" s="12">
        <f t="shared" si="0"/>
        <v>0</v>
      </c>
      <c r="L5" s="59"/>
      <c r="M5" s="59"/>
    </row>
    <row r="6" spans="1:13" x14ac:dyDescent="0.2">
      <c r="A6" s="10" t="s">
        <v>16</v>
      </c>
      <c r="B6" s="10"/>
      <c r="C6" s="8" t="s">
        <v>49</v>
      </c>
      <c r="D6" s="10" t="s">
        <v>47</v>
      </c>
      <c r="E6" s="10">
        <v>100</v>
      </c>
      <c r="F6" s="12"/>
      <c r="G6" s="12">
        <f>E6*F6</f>
        <v>0</v>
      </c>
      <c r="H6" s="14"/>
      <c r="I6" s="12">
        <f>G6*H6</f>
        <v>0</v>
      </c>
      <c r="J6" s="12">
        <f>K6/E6</f>
        <v>0</v>
      </c>
      <c r="K6" s="12">
        <f t="shared" si="0"/>
        <v>0</v>
      </c>
      <c r="L6" s="59"/>
      <c r="M6" s="59"/>
    </row>
    <row r="7" spans="1:13" x14ac:dyDescent="0.2">
      <c r="A7" s="10" t="s">
        <v>18</v>
      </c>
      <c r="B7" s="10"/>
      <c r="C7" s="25" t="s">
        <v>23</v>
      </c>
      <c r="D7" s="11" t="s">
        <v>24</v>
      </c>
      <c r="E7" s="11">
        <v>10000</v>
      </c>
      <c r="F7" s="12"/>
      <c r="G7" s="12">
        <f>E7*F7</f>
        <v>0</v>
      </c>
      <c r="H7" s="30"/>
      <c r="I7" s="12">
        <f>G7*H7</f>
        <v>0</v>
      </c>
      <c r="J7" s="12">
        <f>K7/E7</f>
        <v>0</v>
      </c>
      <c r="K7" s="12">
        <f t="shared" si="0"/>
        <v>0</v>
      </c>
      <c r="L7" s="59"/>
      <c r="M7" s="59"/>
    </row>
    <row r="8" spans="1:13" ht="21.75" customHeight="1" x14ac:dyDescent="0.2">
      <c r="A8" s="10" t="s">
        <v>20</v>
      </c>
      <c r="B8" s="10"/>
      <c r="C8" s="25" t="s">
        <v>876</v>
      </c>
      <c r="D8" s="10" t="s">
        <v>24</v>
      </c>
      <c r="E8" s="11">
        <v>2000</v>
      </c>
      <c r="F8" s="12"/>
      <c r="G8" s="12">
        <f>E8*F8</f>
        <v>0</v>
      </c>
      <c r="H8" s="30"/>
      <c r="I8" s="12">
        <f>G8*H8</f>
        <v>0</v>
      </c>
      <c r="J8" s="12">
        <f>K8/E8</f>
        <v>0</v>
      </c>
      <c r="K8" s="12">
        <f t="shared" si="0"/>
        <v>0</v>
      </c>
      <c r="L8" s="59"/>
      <c r="M8" s="59"/>
    </row>
    <row r="9" spans="1:13" ht="12.75" customHeight="1" x14ac:dyDescent="0.2">
      <c r="A9" s="206" t="s">
        <v>50</v>
      </c>
      <c r="B9" s="206"/>
      <c r="C9" s="206"/>
      <c r="D9" s="206"/>
      <c r="E9" s="206"/>
      <c r="F9" s="206"/>
      <c r="G9" s="6">
        <f>SUM(G4:G8)</f>
        <v>0</v>
      </c>
      <c r="H9" s="46"/>
      <c r="I9" s="6">
        <f>SUM(I4:I8)</f>
        <v>0</v>
      </c>
      <c r="J9" s="6"/>
      <c r="K9" s="6">
        <f t="shared" si="0"/>
        <v>0</v>
      </c>
      <c r="L9" s="59"/>
      <c r="M9" s="59"/>
    </row>
    <row r="10" spans="1:13" x14ac:dyDescent="0.2">
      <c r="A10" s="215" t="s">
        <v>51</v>
      </c>
      <c r="B10" s="215"/>
      <c r="C10" s="215"/>
      <c r="D10" s="215"/>
      <c r="E10" s="215"/>
      <c r="F10" s="215"/>
      <c r="G10" s="215"/>
      <c r="H10" s="215"/>
      <c r="I10" s="215"/>
      <c r="J10" s="215"/>
      <c r="K10" s="215"/>
      <c r="L10" s="59"/>
      <c r="M10" s="59"/>
    </row>
    <row r="11" spans="1:13" x14ac:dyDescent="0.2">
      <c r="A11" s="10" t="s">
        <v>12</v>
      </c>
      <c r="B11" s="10"/>
      <c r="C11" s="25" t="s">
        <v>52</v>
      </c>
      <c r="D11" s="11" t="s">
        <v>24</v>
      </c>
      <c r="E11" s="11">
        <v>2500</v>
      </c>
      <c r="F11" s="12"/>
      <c r="G11" s="12">
        <f>E11*F11</f>
        <v>0</v>
      </c>
      <c r="H11" s="30"/>
      <c r="I11" s="12">
        <f>G11*H11</f>
        <v>0</v>
      </c>
      <c r="J11" s="12">
        <f>K11/E11</f>
        <v>0</v>
      </c>
      <c r="K11" s="12">
        <f>G11+I11</f>
        <v>0</v>
      </c>
      <c r="L11" s="59"/>
      <c r="M11" s="59"/>
    </row>
    <row r="12" spans="1:13" ht="25.5" x14ac:dyDescent="0.2">
      <c r="A12" s="10" t="s">
        <v>14</v>
      </c>
      <c r="B12" s="10"/>
      <c r="C12" s="25" t="s">
        <v>53</v>
      </c>
      <c r="D12" s="11" t="s">
        <v>24</v>
      </c>
      <c r="E12" s="11">
        <v>600</v>
      </c>
      <c r="F12" s="12"/>
      <c r="G12" s="12">
        <f>E12*F12</f>
        <v>0</v>
      </c>
      <c r="H12" s="30"/>
      <c r="I12" s="12">
        <f>G12*H12</f>
        <v>0</v>
      </c>
      <c r="J12" s="12">
        <f>K12/E12</f>
        <v>0</v>
      </c>
      <c r="K12" s="12">
        <f>G12+I12</f>
        <v>0</v>
      </c>
      <c r="L12" s="59"/>
      <c r="M12" s="59"/>
    </row>
    <row r="13" spans="1:13" x14ac:dyDescent="0.2">
      <c r="A13" s="11" t="s">
        <v>16</v>
      </c>
      <c r="B13" s="11"/>
      <c r="C13" s="25" t="s">
        <v>54</v>
      </c>
      <c r="D13" s="11" t="s">
        <v>24</v>
      </c>
      <c r="E13" s="11">
        <v>1000</v>
      </c>
      <c r="F13" s="12"/>
      <c r="G13" s="12">
        <f>E13*F13</f>
        <v>0</v>
      </c>
      <c r="H13" s="30"/>
      <c r="I13" s="12">
        <f>G13*H13</f>
        <v>0</v>
      </c>
      <c r="J13" s="12">
        <f>K13/E13</f>
        <v>0</v>
      </c>
      <c r="K13" s="12">
        <f>G13+I13</f>
        <v>0</v>
      </c>
      <c r="L13" s="59"/>
      <c r="M13" s="59"/>
    </row>
    <row r="14" spans="1:13" ht="25.5" x14ac:dyDescent="0.2">
      <c r="A14" s="11" t="s">
        <v>18</v>
      </c>
      <c r="B14" s="11"/>
      <c r="C14" s="25" t="s">
        <v>55</v>
      </c>
      <c r="D14" s="11" t="s">
        <v>24</v>
      </c>
      <c r="E14" s="11">
        <v>400</v>
      </c>
      <c r="F14" s="12"/>
      <c r="G14" s="12">
        <f>E14*F14</f>
        <v>0</v>
      </c>
      <c r="H14" s="30"/>
      <c r="I14" s="12">
        <f>G14*H14</f>
        <v>0</v>
      </c>
      <c r="J14" s="12">
        <f>K14/E14</f>
        <v>0</v>
      </c>
      <c r="K14" s="12">
        <f>G14+I14</f>
        <v>0</v>
      </c>
      <c r="L14" s="59"/>
      <c r="M14" s="59"/>
    </row>
    <row r="15" spans="1:13" x14ac:dyDescent="0.2">
      <c r="A15" s="216" t="s">
        <v>50</v>
      </c>
      <c r="B15" s="216"/>
      <c r="C15" s="216"/>
      <c r="D15" s="216"/>
      <c r="E15" s="216"/>
      <c r="F15" s="216"/>
      <c r="G15" s="192">
        <f>SUM(G11:G14)</f>
        <v>0</v>
      </c>
      <c r="H15" s="193"/>
      <c r="I15" s="192">
        <f>SUM(I11:I14)</f>
        <v>0</v>
      </c>
      <c r="J15" s="192"/>
      <c r="K15" s="192">
        <f>SUM(K11:K14)</f>
        <v>0</v>
      </c>
      <c r="L15" s="59"/>
      <c r="M15" s="59"/>
    </row>
    <row r="16" spans="1:13" ht="17.25" customHeight="1" x14ac:dyDescent="0.2">
      <c r="A16" s="214" t="s">
        <v>56</v>
      </c>
      <c r="B16" s="214"/>
      <c r="C16" s="214"/>
      <c r="D16" s="128"/>
      <c r="E16" s="128"/>
      <c r="F16" s="12" t="s">
        <v>57</v>
      </c>
      <c r="G16" s="26">
        <f>G9+G15</f>
        <v>0</v>
      </c>
      <c r="H16" s="11" t="s">
        <v>57</v>
      </c>
      <c r="I16" s="26">
        <f>I9+I15</f>
        <v>0</v>
      </c>
      <c r="J16" s="12" t="s">
        <v>57</v>
      </c>
      <c r="K16" s="26">
        <f>K9+K15</f>
        <v>0</v>
      </c>
      <c r="L16" s="59"/>
      <c r="M16" s="59"/>
    </row>
    <row r="17" spans="1:13" x14ac:dyDescent="0.2">
      <c r="A17" s="212" t="s">
        <v>58</v>
      </c>
      <c r="B17" s="212"/>
      <c r="C17" s="212"/>
      <c r="D17" s="212"/>
      <c r="E17" s="212"/>
      <c r="F17" s="212"/>
      <c r="G17" s="212"/>
      <c r="H17" s="212"/>
      <c r="I17" s="212"/>
      <c r="J17" s="212"/>
      <c r="K17" s="212"/>
      <c r="L17" s="59"/>
      <c r="M17" s="59"/>
    </row>
    <row r="18" spans="1:13" ht="14.25" customHeight="1" x14ac:dyDescent="0.2">
      <c r="A18" s="36" t="s">
        <v>59</v>
      </c>
      <c r="B18" s="210" t="s">
        <v>60</v>
      </c>
      <c r="C18" s="210"/>
      <c r="D18" s="210"/>
      <c r="E18" s="210"/>
      <c r="F18" s="210"/>
      <c r="G18" s="210"/>
      <c r="H18" s="210"/>
      <c r="I18" s="210"/>
      <c r="J18" s="210"/>
      <c r="K18" s="210"/>
      <c r="L18" s="59"/>
      <c r="M18" s="59"/>
    </row>
    <row r="19" spans="1:13" ht="14.25" customHeight="1" x14ac:dyDescent="0.2">
      <c r="A19" s="36" t="s">
        <v>61</v>
      </c>
      <c r="B19" s="210" t="s">
        <v>62</v>
      </c>
      <c r="C19" s="210"/>
      <c r="D19" s="210"/>
      <c r="E19" s="210"/>
      <c r="F19" s="210"/>
      <c r="G19" s="210"/>
      <c r="H19" s="210"/>
      <c r="I19" s="210"/>
      <c r="J19" s="210"/>
      <c r="K19" s="210"/>
    </row>
    <row r="20" spans="1:13" ht="14.25" customHeight="1" x14ac:dyDescent="0.2">
      <c r="A20" s="36" t="s">
        <v>61</v>
      </c>
      <c r="B20" s="210" t="s">
        <v>63</v>
      </c>
      <c r="C20" s="210"/>
      <c r="D20" s="210"/>
      <c r="E20" s="210"/>
      <c r="F20" s="210"/>
      <c r="G20" s="210"/>
      <c r="H20" s="210"/>
      <c r="I20" s="210"/>
      <c r="J20" s="210"/>
      <c r="K20" s="210"/>
    </row>
    <row r="21" spans="1:13" ht="14.25" customHeight="1" x14ac:dyDescent="0.2">
      <c r="A21" s="36" t="s">
        <v>61</v>
      </c>
      <c r="B21" s="210" t="s">
        <v>64</v>
      </c>
      <c r="C21" s="210"/>
      <c r="D21" s="210"/>
      <c r="E21" s="210"/>
      <c r="F21" s="210"/>
      <c r="G21" s="210"/>
      <c r="H21" s="210"/>
      <c r="I21" s="210"/>
      <c r="J21" s="210"/>
      <c r="K21" s="210"/>
    </row>
    <row r="22" spans="1:13" ht="14.25" customHeight="1" x14ac:dyDescent="0.2">
      <c r="A22" s="36" t="s">
        <v>61</v>
      </c>
      <c r="B22" s="210" t="s">
        <v>65</v>
      </c>
      <c r="C22" s="210"/>
      <c r="D22" s="210"/>
      <c r="E22" s="210"/>
      <c r="F22" s="210"/>
      <c r="G22" s="210"/>
      <c r="H22" s="210"/>
      <c r="I22" s="210"/>
      <c r="J22" s="210"/>
      <c r="K22" s="210"/>
    </row>
    <row r="23" spans="1:13" ht="14.25" customHeight="1" x14ac:dyDescent="0.2">
      <c r="A23" s="36" t="s">
        <v>61</v>
      </c>
      <c r="B23" s="210" t="s">
        <v>820</v>
      </c>
      <c r="C23" s="210"/>
      <c r="D23" s="210"/>
      <c r="E23" s="210"/>
      <c r="F23" s="210"/>
      <c r="G23" s="210"/>
      <c r="H23" s="210"/>
      <c r="I23" s="210"/>
      <c r="J23" s="210"/>
      <c r="K23" s="210"/>
    </row>
    <row r="24" spans="1:13" ht="14.25" customHeight="1" x14ac:dyDescent="0.2">
      <c r="A24" s="36" t="s">
        <v>61</v>
      </c>
      <c r="B24" s="210" t="s">
        <v>66</v>
      </c>
      <c r="C24" s="210"/>
      <c r="D24" s="210"/>
      <c r="E24" s="210"/>
      <c r="F24" s="210"/>
      <c r="G24" s="210"/>
      <c r="H24" s="210"/>
      <c r="I24" s="210"/>
      <c r="J24" s="210"/>
      <c r="K24" s="210"/>
    </row>
    <row r="25" spans="1:13" ht="14.25" customHeight="1" x14ac:dyDescent="0.2">
      <c r="A25" s="36" t="s">
        <v>61</v>
      </c>
      <c r="B25" s="210" t="s">
        <v>67</v>
      </c>
      <c r="C25" s="210"/>
      <c r="D25" s="210"/>
      <c r="E25" s="210"/>
      <c r="F25" s="210"/>
      <c r="G25" s="210"/>
      <c r="H25" s="210"/>
      <c r="I25" s="210"/>
      <c r="J25" s="210"/>
      <c r="K25" s="210"/>
    </row>
    <row r="26" spans="1:13" x14ac:dyDescent="0.2">
      <c r="A26" s="213" t="s">
        <v>68</v>
      </c>
      <c r="B26" s="213"/>
      <c r="C26" s="213"/>
      <c r="D26" s="213"/>
      <c r="E26" s="213"/>
      <c r="F26" s="213"/>
      <c r="G26" s="213"/>
      <c r="H26" s="213"/>
      <c r="I26" s="213"/>
      <c r="J26" s="213"/>
      <c r="K26" s="213"/>
    </row>
    <row r="27" spans="1:13" ht="12.75" customHeight="1" x14ac:dyDescent="0.2">
      <c r="A27" s="36"/>
      <c r="B27" s="210" t="s">
        <v>69</v>
      </c>
      <c r="C27" s="210"/>
      <c r="D27" s="210"/>
      <c r="E27" s="210"/>
      <c r="F27" s="210"/>
      <c r="G27" s="210"/>
      <c r="H27" s="210"/>
      <c r="I27" s="210"/>
      <c r="J27" s="210"/>
      <c r="K27" s="210"/>
    </row>
    <row r="28" spans="1:13" ht="12.75" customHeight="1" x14ac:dyDescent="0.2">
      <c r="A28" s="36"/>
      <c r="B28" s="210" t="s">
        <v>70</v>
      </c>
      <c r="C28" s="210"/>
      <c r="D28" s="210"/>
      <c r="E28" s="210"/>
      <c r="F28" s="210"/>
      <c r="G28" s="210"/>
      <c r="H28" s="210"/>
      <c r="I28" s="210"/>
      <c r="J28" s="210"/>
      <c r="K28" s="210"/>
    </row>
    <row r="29" spans="1:13" x14ac:dyDescent="0.2">
      <c r="A29" s="36"/>
      <c r="B29" s="211" t="s">
        <v>71</v>
      </c>
      <c r="C29" s="211"/>
      <c r="D29" s="211"/>
      <c r="E29" s="211"/>
      <c r="F29" s="211"/>
      <c r="G29" s="211"/>
      <c r="H29" s="211"/>
      <c r="I29" s="211"/>
      <c r="J29" s="211"/>
      <c r="K29" s="211"/>
    </row>
    <row r="30" spans="1:13" x14ac:dyDescent="0.2">
      <c r="A30" s="36"/>
      <c r="B30" s="208" t="s">
        <v>72</v>
      </c>
      <c r="C30" s="208"/>
      <c r="D30" s="208"/>
      <c r="E30" s="208"/>
      <c r="F30" s="208"/>
      <c r="G30" s="208"/>
      <c r="H30" s="208"/>
      <c r="I30" s="208"/>
      <c r="J30" s="208"/>
      <c r="K30" s="208"/>
    </row>
    <row r="31" spans="1:13" ht="12.75" customHeight="1" x14ac:dyDescent="0.2">
      <c r="A31" s="36" t="s">
        <v>61</v>
      </c>
      <c r="B31" s="210" t="s">
        <v>73</v>
      </c>
      <c r="C31" s="210"/>
      <c r="D31" s="210"/>
      <c r="E31" s="210"/>
      <c r="F31" s="210"/>
      <c r="G31" s="210"/>
      <c r="H31" s="210"/>
      <c r="I31" s="210"/>
      <c r="J31" s="210"/>
      <c r="K31" s="210"/>
    </row>
    <row r="32" spans="1:13" ht="12.75" customHeight="1" x14ac:dyDescent="0.2">
      <c r="A32" s="36" t="s">
        <v>61</v>
      </c>
      <c r="B32" s="210" t="s">
        <v>74</v>
      </c>
      <c r="C32" s="210"/>
      <c r="D32" s="210"/>
      <c r="E32" s="210"/>
      <c r="F32" s="210"/>
      <c r="G32" s="210"/>
      <c r="H32" s="210"/>
      <c r="I32" s="210"/>
      <c r="J32" s="210"/>
      <c r="K32" s="210"/>
    </row>
    <row r="33" spans="1:11" ht="12.75" customHeight="1" x14ac:dyDescent="0.2">
      <c r="A33" s="36" t="s">
        <v>61</v>
      </c>
      <c r="B33" s="210" t="s">
        <v>75</v>
      </c>
      <c r="C33" s="210"/>
      <c r="D33" s="210"/>
      <c r="E33" s="210"/>
      <c r="F33" s="210"/>
      <c r="G33" s="210"/>
      <c r="H33" s="210"/>
      <c r="I33" s="210"/>
      <c r="J33" s="210"/>
      <c r="K33" s="210"/>
    </row>
    <row r="34" spans="1:11" ht="12.75" customHeight="1" x14ac:dyDescent="0.2">
      <c r="A34" s="36" t="s">
        <v>61</v>
      </c>
      <c r="B34" s="210" t="s">
        <v>76</v>
      </c>
      <c r="C34" s="210"/>
      <c r="D34" s="210"/>
      <c r="E34" s="210"/>
      <c r="F34" s="210"/>
      <c r="G34" s="210"/>
      <c r="H34" s="210"/>
      <c r="I34" s="210"/>
      <c r="J34" s="210"/>
      <c r="K34" s="210"/>
    </row>
    <row r="35" spans="1:11" ht="12.75" customHeight="1" x14ac:dyDescent="0.2">
      <c r="A35" s="36" t="s">
        <v>61</v>
      </c>
      <c r="B35" s="210" t="s">
        <v>77</v>
      </c>
      <c r="C35" s="210"/>
      <c r="D35" s="210"/>
      <c r="E35" s="210"/>
      <c r="F35" s="210"/>
      <c r="G35" s="210"/>
      <c r="H35" s="210"/>
      <c r="I35" s="210"/>
      <c r="J35" s="210"/>
      <c r="K35" s="210"/>
    </row>
    <row r="36" spans="1:11" ht="12.75" customHeight="1" x14ac:dyDescent="0.2">
      <c r="A36" s="36" t="s">
        <v>61</v>
      </c>
      <c r="B36" s="210" t="s">
        <v>78</v>
      </c>
      <c r="C36" s="210"/>
      <c r="D36" s="210"/>
      <c r="E36" s="210"/>
      <c r="F36" s="210"/>
      <c r="G36" s="210"/>
      <c r="H36" s="210"/>
      <c r="I36" s="210"/>
      <c r="J36" s="210"/>
      <c r="K36" s="210"/>
    </row>
    <row r="37" spans="1:11" ht="12.75" customHeight="1" x14ac:dyDescent="0.2">
      <c r="A37" s="36" t="s">
        <v>61</v>
      </c>
      <c r="B37" s="210" t="s">
        <v>79</v>
      </c>
      <c r="C37" s="210"/>
      <c r="D37" s="210"/>
      <c r="E37" s="210"/>
      <c r="F37" s="210"/>
      <c r="G37" s="210"/>
      <c r="H37" s="210"/>
      <c r="I37" s="210"/>
      <c r="J37" s="210"/>
      <c r="K37" s="210"/>
    </row>
  </sheetData>
  <sheetProtection selectLockedCells="1" selectUnlockedCells="1"/>
  <mergeCells count="27">
    <mergeCell ref="A16:C16"/>
    <mergeCell ref="A1:K1"/>
    <mergeCell ref="A3:K3"/>
    <mergeCell ref="A9:F9"/>
    <mergeCell ref="A10:K10"/>
    <mergeCell ref="A15:F15"/>
    <mergeCell ref="B28:K28"/>
    <mergeCell ref="A17:K17"/>
    <mergeCell ref="B18:K18"/>
    <mergeCell ref="B19:K19"/>
    <mergeCell ref="B20:K20"/>
    <mergeCell ref="B21:K21"/>
    <mergeCell ref="B22:K22"/>
    <mergeCell ref="B23:K23"/>
    <mergeCell ref="B24:K24"/>
    <mergeCell ref="B25:K25"/>
    <mergeCell ref="A26:K26"/>
    <mergeCell ref="B27:K27"/>
    <mergeCell ref="B35:K35"/>
    <mergeCell ref="B36:K36"/>
    <mergeCell ref="B37:K37"/>
    <mergeCell ref="B29:K29"/>
    <mergeCell ref="B30:K30"/>
    <mergeCell ref="B31:K31"/>
    <mergeCell ref="B32:K32"/>
    <mergeCell ref="B33:K33"/>
    <mergeCell ref="B34:K34"/>
  </mergeCells>
  <pageMargins left="0.2361111111111111" right="0.2361111111111111" top="0.48489583333333336" bottom="0.20833333333333334" header="0.51180555555555551" footer="0.51180555555555551"/>
  <pageSetup paperSize="9"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N33"/>
  <sheetViews>
    <sheetView zoomScale="80" zoomScaleNormal="80" workbookViewId="0">
      <selection activeCell="A2" sqref="A2"/>
    </sheetView>
  </sheetViews>
  <sheetFormatPr defaultRowHeight="12.75" x14ac:dyDescent="0.2"/>
  <cols>
    <col min="1" max="1" width="4.5703125" style="63" customWidth="1"/>
    <col min="2" max="2" width="14.28515625" style="63" customWidth="1"/>
    <col min="3" max="3" width="34.85546875" style="63" customWidth="1"/>
    <col min="4" max="4" width="14.28515625" style="58" customWidth="1"/>
    <col min="5" max="5" width="7" style="58" customWidth="1"/>
    <col min="6" max="6" width="10.42578125" style="62" customWidth="1"/>
    <col min="7" max="7" width="12.7109375" style="62" customWidth="1"/>
    <col min="8" max="8" width="8.28515625" style="58" customWidth="1"/>
    <col min="9" max="9" width="10.85546875" style="62" customWidth="1"/>
    <col min="10" max="10" width="11" style="62" customWidth="1"/>
    <col min="11" max="11" width="16" style="62" customWidth="1"/>
    <col min="12" max="16384" width="9.140625" style="63"/>
  </cols>
  <sheetData>
    <row r="1" spans="1:14" ht="24.75" customHeight="1" x14ac:dyDescent="0.2">
      <c r="A1" s="218" t="s">
        <v>877</v>
      </c>
      <c r="B1" s="218"/>
      <c r="C1" s="218"/>
      <c r="D1" s="218"/>
      <c r="E1" s="218"/>
      <c r="F1" s="218"/>
      <c r="G1" s="218"/>
      <c r="H1" s="218"/>
      <c r="I1" s="218"/>
      <c r="J1" s="218"/>
      <c r="K1" s="218"/>
    </row>
    <row r="2" spans="1:14" s="58" customFormat="1" ht="37.5" customHeight="1" x14ac:dyDescent="0.2">
      <c r="A2" s="10" t="s">
        <v>1</v>
      </c>
      <c r="B2" s="10" t="s">
        <v>80</v>
      </c>
      <c r="C2" s="10" t="s">
        <v>81</v>
      </c>
      <c r="D2" s="10" t="s">
        <v>4</v>
      </c>
      <c r="E2" s="10" t="s">
        <v>5</v>
      </c>
      <c r="F2" s="13" t="s">
        <v>6</v>
      </c>
      <c r="G2" s="13" t="s">
        <v>7</v>
      </c>
      <c r="H2" s="10" t="s">
        <v>82</v>
      </c>
      <c r="I2" s="13" t="s">
        <v>83</v>
      </c>
      <c r="J2" s="13" t="s">
        <v>10</v>
      </c>
      <c r="K2" s="13" t="s">
        <v>11</v>
      </c>
      <c r="L2" s="59"/>
      <c r="M2" s="59"/>
      <c r="N2" s="59"/>
    </row>
    <row r="3" spans="1:14" ht="14.25" customHeight="1" x14ac:dyDescent="0.2">
      <c r="A3" s="18" t="s">
        <v>12</v>
      </c>
      <c r="B3" s="18"/>
      <c r="C3" s="18" t="s">
        <v>84</v>
      </c>
      <c r="D3" s="10" t="s">
        <v>85</v>
      </c>
      <c r="E3" s="10">
        <v>5</v>
      </c>
      <c r="F3" s="64"/>
      <c r="G3" s="13">
        <f t="shared" ref="G3:G22" si="0">E3*F3</f>
        <v>0</v>
      </c>
      <c r="H3" s="14"/>
      <c r="I3" s="64">
        <f>G3*H3</f>
        <v>0</v>
      </c>
      <c r="J3" s="64">
        <f>K3/E3</f>
        <v>0</v>
      </c>
      <c r="K3" s="64">
        <f>G3+I3</f>
        <v>0</v>
      </c>
      <c r="L3" s="65"/>
      <c r="M3" s="65"/>
      <c r="N3" s="65"/>
    </row>
    <row r="4" spans="1:14" ht="14.25" customHeight="1" x14ac:dyDescent="0.2">
      <c r="A4" s="18" t="s">
        <v>14</v>
      </c>
      <c r="B4" s="66"/>
      <c r="C4" s="66" t="s">
        <v>86</v>
      </c>
      <c r="D4" s="11" t="s">
        <v>87</v>
      </c>
      <c r="E4" s="11">
        <v>10</v>
      </c>
      <c r="F4" s="64"/>
      <c r="G4" s="13">
        <f t="shared" si="0"/>
        <v>0</v>
      </c>
      <c r="H4" s="30"/>
      <c r="I4" s="64">
        <f t="shared" ref="I4:I22" si="1">G4*H4</f>
        <v>0</v>
      </c>
      <c r="J4" s="64">
        <f t="shared" ref="J4:J22" si="2">K4/E4</f>
        <v>0</v>
      </c>
      <c r="K4" s="64">
        <f t="shared" ref="K4:K22" si="3">G4+I4</f>
        <v>0</v>
      </c>
      <c r="L4" s="65"/>
      <c r="M4" s="65"/>
      <c r="N4" s="65"/>
    </row>
    <row r="5" spans="1:14" ht="14.25" customHeight="1" x14ac:dyDescent="0.2">
      <c r="A5" s="18" t="s">
        <v>16</v>
      </c>
      <c r="B5" s="66"/>
      <c r="C5" s="66" t="s">
        <v>88</v>
      </c>
      <c r="D5" s="11" t="s">
        <v>85</v>
      </c>
      <c r="E5" s="11">
        <v>32</v>
      </c>
      <c r="F5" s="64"/>
      <c r="G5" s="13">
        <f t="shared" si="0"/>
        <v>0</v>
      </c>
      <c r="H5" s="30"/>
      <c r="I5" s="64">
        <f t="shared" si="1"/>
        <v>0</v>
      </c>
      <c r="J5" s="64">
        <f t="shared" si="2"/>
        <v>0</v>
      </c>
      <c r="K5" s="64">
        <f t="shared" si="3"/>
        <v>0</v>
      </c>
      <c r="L5" s="65"/>
      <c r="M5" s="65"/>
      <c r="N5" s="65"/>
    </row>
    <row r="6" spans="1:14" ht="14.25" customHeight="1" x14ac:dyDescent="0.2">
      <c r="A6" s="18" t="s">
        <v>18</v>
      </c>
      <c r="B6" s="18"/>
      <c r="C6" s="18" t="s">
        <v>89</v>
      </c>
      <c r="D6" s="10" t="s">
        <v>85</v>
      </c>
      <c r="E6" s="10">
        <v>35</v>
      </c>
      <c r="F6" s="64"/>
      <c r="G6" s="13">
        <f t="shared" si="0"/>
        <v>0</v>
      </c>
      <c r="H6" s="14"/>
      <c r="I6" s="64">
        <f t="shared" si="1"/>
        <v>0</v>
      </c>
      <c r="J6" s="64">
        <f t="shared" si="2"/>
        <v>0</v>
      </c>
      <c r="K6" s="64">
        <f t="shared" si="3"/>
        <v>0</v>
      </c>
      <c r="L6" s="65"/>
      <c r="M6" s="65"/>
      <c r="N6" s="65"/>
    </row>
    <row r="7" spans="1:14" ht="14.25" customHeight="1" x14ac:dyDescent="0.2">
      <c r="A7" s="18" t="s">
        <v>20</v>
      </c>
      <c r="B7" s="18"/>
      <c r="C7" s="18" t="s">
        <v>90</v>
      </c>
      <c r="D7" s="10" t="s">
        <v>85</v>
      </c>
      <c r="E7" s="10">
        <v>30</v>
      </c>
      <c r="F7" s="64"/>
      <c r="G7" s="13">
        <f t="shared" si="0"/>
        <v>0</v>
      </c>
      <c r="H7" s="14"/>
      <c r="I7" s="64">
        <f t="shared" si="1"/>
        <v>0</v>
      </c>
      <c r="J7" s="64">
        <f t="shared" si="2"/>
        <v>0</v>
      </c>
      <c r="K7" s="64">
        <f t="shared" si="3"/>
        <v>0</v>
      </c>
      <c r="L7" s="65"/>
      <c r="M7" s="65"/>
      <c r="N7" s="65"/>
    </row>
    <row r="8" spans="1:14" ht="14.25" customHeight="1" x14ac:dyDescent="0.2">
      <c r="A8" s="18" t="s">
        <v>22</v>
      </c>
      <c r="B8" s="18"/>
      <c r="C8" s="18" t="s">
        <v>91</v>
      </c>
      <c r="D8" s="10" t="s">
        <v>85</v>
      </c>
      <c r="E8" s="11">
        <v>25</v>
      </c>
      <c r="F8" s="64"/>
      <c r="G8" s="13">
        <f t="shared" si="0"/>
        <v>0</v>
      </c>
      <c r="H8" s="14"/>
      <c r="I8" s="64">
        <f t="shared" si="1"/>
        <v>0</v>
      </c>
      <c r="J8" s="64">
        <f t="shared" si="2"/>
        <v>0</v>
      </c>
      <c r="K8" s="64">
        <f t="shared" si="3"/>
        <v>0</v>
      </c>
      <c r="L8" s="65"/>
      <c r="M8" s="65"/>
      <c r="N8" s="65"/>
    </row>
    <row r="9" spans="1:14" ht="14.25" customHeight="1" x14ac:dyDescent="0.2">
      <c r="A9" s="18" t="s">
        <v>25</v>
      </c>
      <c r="B9" s="18"/>
      <c r="C9" s="18" t="s">
        <v>92</v>
      </c>
      <c r="D9" s="10" t="s">
        <v>85</v>
      </c>
      <c r="E9" s="10">
        <v>110</v>
      </c>
      <c r="F9" s="64"/>
      <c r="G9" s="13">
        <f t="shared" si="0"/>
        <v>0</v>
      </c>
      <c r="H9" s="14"/>
      <c r="I9" s="64">
        <f t="shared" si="1"/>
        <v>0</v>
      </c>
      <c r="J9" s="64">
        <f t="shared" si="2"/>
        <v>0</v>
      </c>
      <c r="K9" s="64">
        <f t="shared" si="3"/>
        <v>0</v>
      </c>
      <c r="L9" s="65"/>
      <c r="M9" s="65"/>
      <c r="N9" s="65"/>
    </row>
    <row r="10" spans="1:14" ht="14.25" customHeight="1" x14ac:dyDescent="0.2">
      <c r="A10" s="18" t="s">
        <v>26</v>
      </c>
      <c r="B10" s="18"/>
      <c r="C10" s="18" t="s">
        <v>93</v>
      </c>
      <c r="D10" s="10" t="s">
        <v>85</v>
      </c>
      <c r="E10" s="10">
        <v>210</v>
      </c>
      <c r="F10" s="64"/>
      <c r="G10" s="13">
        <f t="shared" si="0"/>
        <v>0</v>
      </c>
      <c r="H10" s="14"/>
      <c r="I10" s="64">
        <f t="shared" si="1"/>
        <v>0</v>
      </c>
      <c r="J10" s="64">
        <f t="shared" si="2"/>
        <v>0</v>
      </c>
      <c r="K10" s="64">
        <f t="shared" si="3"/>
        <v>0</v>
      </c>
      <c r="L10" s="65"/>
      <c r="M10" s="65"/>
      <c r="N10" s="65"/>
    </row>
    <row r="11" spans="1:14" ht="14.25" customHeight="1" x14ac:dyDescent="0.2">
      <c r="A11" s="18" t="s">
        <v>28</v>
      </c>
      <c r="B11" s="18"/>
      <c r="C11" s="18" t="s">
        <v>94</v>
      </c>
      <c r="D11" s="10" t="s">
        <v>85</v>
      </c>
      <c r="E11" s="10">
        <v>5</v>
      </c>
      <c r="F11" s="64"/>
      <c r="G11" s="13">
        <f t="shared" si="0"/>
        <v>0</v>
      </c>
      <c r="H11" s="14"/>
      <c r="I11" s="64">
        <f t="shared" si="1"/>
        <v>0</v>
      </c>
      <c r="J11" s="64">
        <f t="shared" si="2"/>
        <v>0</v>
      </c>
      <c r="K11" s="64">
        <f t="shared" si="3"/>
        <v>0</v>
      </c>
      <c r="L11" s="65"/>
      <c r="M11" s="65"/>
      <c r="N11" s="65"/>
    </row>
    <row r="12" spans="1:14" ht="14.25" customHeight="1" x14ac:dyDescent="0.2">
      <c r="A12" s="18" t="s">
        <v>95</v>
      </c>
      <c r="B12" s="18"/>
      <c r="C12" s="18" t="s">
        <v>96</v>
      </c>
      <c r="D12" s="10" t="s">
        <v>85</v>
      </c>
      <c r="E12" s="10">
        <v>150</v>
      </c>
      <c r="F12" s="64"/>
      <c r="G12" s="13">
        <f t="shared" si="0"/>
        <v>0</v>
      </c>
      <c r="H12" s="14"/>
      <c r="I12" s="64">
        <f t="shared" si="1"/>
        <v>0</v>
      </c>
      <c r="J12" s="64">
        <f t="shared" si="2"/>
        <v>0</v>
      </c>
      <c r="K12" s="64">
        <f t="shared" si="3"/>
        <v>0</v>
      </c>
      <c r="L12" s="65"/>
      <c r="M12" s="65"/>
      <c r="N12" s="65"/>
    </row>
    <row r="13" spans="1:14" ht="14.25" customHeight="1" x14ac:dyDescent="0.2">
      <c r="A13" s="18" t="s">
        <v>97</v>
      </c>
      <c r="B13" s="18"/>
      <c r="C13" s="18" t="s">
        <v>98</v>
      </c>
      <c r="D13" s="10" t="s">
        <v>85</v>
      </c>
      <c r="E13" s="10">
        <v>250</v>
      </c>
      <c r="F13" s="64"/>
      <c r="G13" s="13">
        <f t="shared" si="0"/>
        <v>0</v>
      </c>
      <c r="H13" s="14"/>
      <c r="I13" s="64">
        <f t="shared" si="1"/>
        <v>0</v>
      </c>
      <c r="J13" s="64">
        <f t="shared" si="2"/>
        <v>0</v>
      </c>
      <c r="K13" s="64">
        <f t="shared" si="3"/>
        <v>0</v>
      </c>
      <c r="L13" s="65"/>
      <c r="M13" s="65"/>
      <c r="N13" s="65"/>
    </row>
    <row r="14" spans="1:14" ht="14.25" customHeight="1" x14ac:dyDescent="0.2">
      <c r="A14" s="18" t="s">
        <v>99</v>
      </c>
      <c r="B14" s="18"/>
      <c r="C14" s="66" t="s">
        <v>100</v>
      </c>
      <c r="D14" s="11" t="s">
        <v>85</v>
      </c>
      <c r="E14" s="11">
        <v>1</v>
      </c>
      <c r="F14" s="64"/>
      <c r="G14" s="13">
        <f t="shared" si="0"/>
        <v>0</v>
      </c>
      <c r="H14" s="30"/>
      <c r="I14" s="64">
        <f t="shared" si="1"/>
        <v>0</v>
      </c>
      <c r="J14" s="64">
        <f t="shared" si="2"/>
        <v>0</v>
      </c>
      <c r="K14" s="64">
        <f t="shared" si="3"/>
        <v>0</v>
      </c>
      <c r="L14" s="65"/>
      <c r="M14" s="65"/>
      <c r="N14" s="65"/>
    </row>
    <row r="15" spans="1:14" ht="14.25" customHeight="1" x14ac:dyDescent="0.2">
      <c r="A15" s="18" t="s">
        <v>101</v>
      </c>
      <c r="B15" s="18"/>
      <c r="C15" s="66" t="s">
        <v>102</v>
      </c>
      <c r="D15" s="11" t="s">
        <v>85</v>
      </c>
      <c r="E15" s="11">
        <v>1</v>
      </c>
      <c r="F15" s="64"/>
      <c r="G15" s="13">
        <f t="shared" si="0"/>
        <v>0</v>
      </c>
      <c r="H15" s="30"/>
      <c r="I15" s="64">
        <f t="shared" si="1"/>
        <v>0</v>
      </c>
      <c r="J15" s="64">
        <f t="shared" si="2"/>
        <v>0</v>
      </c>
      <c r="K15" s="64">
        <f t="shared" si="3"/>
        <v>0</v>
      </c>
      <c r="L15" s="65"/>
      <c r="M15" s="65"/>
      <c r="N15" s="65"/>
    </row>
    <row r="16" spans="1:14" ht="14.25" customHeight="1" x14ac:dyDescent="0.2">
      <c r="A16" s="18" t="s">
        <v>103</v>
      </c>
      <c r="B16" s="18"/>
      <c r="C16" s="66" t="s">
        <v>104</v>
      </c>
      <c r="D16" s="11" t="s">
        <v>85</v>
      </c>
      <c r="E16" s="11">
        <v>1</v>
      </c>
      <c r="F16" s="64"/>
      <c r="G16" s="13">
        <f t="shared" si="0"/>
        <v>0</v>
      </c>
      <c r="H16" s="30"/>
      <c r="I16" s="64">
        <f t="shared" si="1"/>
        <v>0</v>
      </c>
      <c r="J16" s="64">
        <f t="shared" si="2"/>
        <v>0</v>
      </c>
      <c r="K16" s="64">
        <f t="shared" si="3"/>
        <v>0</v>
      </c>
      <c r="L16" s="65"/>
      <c r="M16" s="65"/>
      <c r="N16" s="65"/>
    </row>
    <row r="17" spans="1:14" ht="14.25" customHeight="1" x14ac:dyDescent="0.2">
      <c r="A17" s="18" t="s">
        <v>105</v>
      </c>
      <c r="B17" s="18"/>
      <c r="C17" s="66" t="s">
        <v>106</v>
      </c>
      <c r="D17" s="11" t="s">
        <v>85</v>
      </c>
      <c r="E17" s="11">
        <v>1</v>
      </c>
      <c r="F17" s="64"/>
      <c r="G17" s="13">
        <f t="shared" si="0"/>
        <v>0</v>
      </c>
      <c r="H17" s="30"/>
      <c r="I17" s="64">
        <f t="shared" si="1"/>
        <v>0</v>
      </c>
      <c r="J17" s="64">
        <f t="shared" si="2"/>
        <v>0</v>
      </c>
      <c r="K17" s="64">
        <f t="shared" si="3"/>
        <v>0</v>
      </c>
      <c r="L17" s="65"/>
      <c r="M17" s="65"/>
      <c r="N17" s="65"/>
    </row>
    <row r="18" spans="1:14" ht="14.25" customHeight="1" x14ac:dyDescent="0.2">
      <c r="A18" s="18" t="s">
        <v>107</v>
      </c>
      <c r="B18" s="18"/>
      <c r="C18" s="18" t="s">
        <v>108</v>
      </c>
      <c r="D18" s="10" t="s">
        <v>24</v>
      </c>
      <c r="E18" s="10">
        <v>100</v>
      </c>
      <c r="F18" s="64"/>
      <c r="G18" s="13">
        <f t="shared" si="0"/>
        <v>0</v>
      </c>
      <c r="H18" s="14"/>
      <c r="I18" s="64">
        <f t="shared" si="1"/>
        <v>0</v>
      </c>
      <c r="J18" s="64">
        <f t="shared" si="2"/>
        <v>0</v>
      </c>
      <c r="K18" s="64">
        <f t="shared" si="3"/>
        <v>0</v>
      </c>
      <c r="L18" s="65"/>
      <c r="M18" s="65"/>
      <c r="N18" s="65"/>
    </row>
    <row r="19" spans="1:14" ht="14.25" customHeight="1" x14ac:dyDescent="0.2">
      <c r="A19" s="18" t="s">
        <v>109</v>
      </c>
      <c r="B19" s="18"/>
      <c r="C19" s="18" t="s">
        <v>110</v>
      </c>
      <c r="D19" s="10" t="s">
        <v>24</v>
      </c>
      <c r="E19" s="10">
        <v>250</v>
      </c>
      <c r="F19" s="64"/>
      <c r="G19" s="13">
        <f t="shared" si="0"/>
        <v>0</v>
      </c>
      <c r="H19" s="14"/>
      <c r="I19" s="64">
        <f t="shared" si="1"/>
        <v>0</v>
      </c>
      <c r="J19" s="64">
        <f t="shared" si="2"/>
        <v>0</v>
      </c>
      <c r="K19" s="64">
        <f t="shared" si="3"/>
        <v>0</v>
      </c>
      <c r="L19" s="65"/>
      <c r="M19" s="65"/>
      <c r="N19" s="65"/>
    </row>
    <row r="20" spans="1:14" ht="14.25" customHeight="1" x14ac:dyDescent="0.2">
      <c r="A20" s="18" t="s">
        <v>111</v>
      </c>
      <c r="B20" s="18"/>
      <c r="C20" s="18" t="s">
        <v>112</v>
      </c>
      <c r="D20" s="10" t="s">
        <v>24</v>
      </c>
      <c r="E20" s="11">
        <v>100</v>
      </c>
      <c r="F20" s="64"/>
      <c r="G20" s="13">
        <f t="shared" si="0"/>
        <v>0</v>
      </c>
      <c r="H20" s="30"/>
      <c r="I20" s="64">
        <f t="shared" si="1"/>
        <v>0</v>
      </c>
      <c r="J20" s="64">
        <f t="shared" si="2"/>
        <v>0</v>
      </c>
      <c r="K20" s="64">
        <f t="shared" si="3"/>
        <v>0</v>
      </c>
      <c r="L20" s="65"/>
      <c r="M20" s="65"/>
      <c r="N20" s="65"/>
    </row>
    <row r="21" spans="1:14" ht="14.25" customHeight="1" x14ac:dyDescent="0.2">
      <c r="A21" s="18" t="s">
        <v>113</v>
      </c>
      <c r="B21" s="18"/>
      <c r="C21" s="18" t="s">
        <v>114</v>
      </c>
      <c r="D21" s="10" t="s">
        <v>24</v>
      </c>
      <c r="E21" s="11">
        <v>100</v>
      </c>
      <c r="F21" s="64"/>
      <c r="G21" s="13">
        <f t="shared" si="0"/>
        <v>0</v>
      </c>
      <c r="H21" s="30"/>
      <c r="I21" s="64">
        <f t="shared" si="1"/>
        <v>0</v>
      </c>
      <c r="J21" s="64">
        <f t="shared" si="2"/>
        <v>0</v>
      </c>
      <c r="K21" s="64">
        <f t="shared" si="3"/>
        <v>0</v>
      </c>
      <c r="L21" s="65"/>
      <c r="M21" s="65"/>
      <c r="N21" s="65"/>
    </row>
    <row r="22" spans="1:14" ht="14.25" customHeight="1" x14ac:dyDescent="0.2">
      <c r="A22" s="18" t="s">
        <v>115</v>
      </c>
      <c r="B22" s="18"/>
      <c r="C22" s="18" t="s">
        <v>116</v>
      </c>
      <c r="D22" s="10" t="s">
        <v>24</v>
      </c>
      <c r="E22" s="11">
        <v>50</v>
      </c>
      <c r="F22" s="64"/>
      <c r="G22" s="13">
        <f t="shared" si="0"/>
        <v>0</v>
      </c>
      <c r="H22" s="30"/>
      <c r="I22" s="64">
        <f t="shared" si="1"/>
        <v>0</v>
      </c>
      <c r="J22" s="64">
        <f t="shared" si="2"/>
        <v>0</v>
      </c>
      <c r="K22" s="64">
        <f t="shared" si="3"/>
        <v>0</v>
      </c>
      <c r="L22" s="65"/>
      <c r="M22" s="65"/>
      <c r="N22" s="65"/>
    </row>
    <row r="23" spans="1:14" s="68" customFormat="1" ht="36" customHeight="1" x14ac:dyDescent="0.2">
      <c r="A23" s="219"/>
      <c r="B23" s="219"/>
      <c r="C23" s="219"/>
      <c r="D23" s="219"/>
      <c r="E23" s="219"/>
      <c r="F23" s="219"/>
      <c r="G23" s="6">
        <f>SUM(G3:G22)</f>
        <v>0</v>
      </c>
      <c r="H23" s="4" t="s">
        <v>57</v>
      </c>
      <c r="I23" s="6">
        <f>SUM(I3:I22)</f>
        <v>0</v>
      </c>
      <c r="J23" s="6" t="s">
        <v>57</v>
      </c>
      <c r="K23" s="6">
        <f>SUM(K3:K22)</f>
        <v>0</v>
      </c>
    </row>
    <row r="24" spans="1:14" ht="12.75" customHeight="1" x14ac:dyDescent="0.2">
      <c r="A24" s="220" t="s">
        <v>117</v>
      </c>
      <c r="B24" s="220"/>
      <c r="C24" s="220"/>
      <c r="D24" s="220"/>
      <c r="E24" s="220"/>
      <c r="F24" s="220"/>
      <c r="G24" s="220"/>
      <c r="H24" s="220"/>
      <c r="I24" s="220"/>
      <c r="J24" s="220"/>
      <c r="K24" s="220"/>
    </row>
    <row r="25" spans="1:14" ht="12.75" customHeight="1" x14ac:dyDescent="0.2">
      <c r="A25" s="69" t="s">
        <v>33</v>
      </c>
      <c r="B25" s="221" t="s">
        <v>34</v>
      </c>
      <c r="C25" s="221"/>
      <c r="D25" s="221"/>
      <c r="E25" s="221"/>
      <c r="F25" s="221"/>
      <c r="G25" s="221"/>
      <c r="H25" s="221"/>
      <c r="I25" s="221"/>
      <c r="J25" s="221"/>
      <c r="K25" s="221"/>
      <c r="L25" s="70"/>
    </row>
    <row r="26" spans="1:14" ht="12.75" customHeight="1" x14ac:dyDescent="0.2">
      <c r="A26" s="69" t="s">
        <v>33</v>
      </c>
      <c r="B26" s="221" t="s">
        <v>118</v>
      </c>
      <c r="C26" s="221"/>
      <c r="D26" s="221"/>
      <c r="E26" s="221"/>
      <c r="F26" s="221"/>
      <c r="G26" s="221"/>
      <c r="H26" s="221"/>
      <c r="I26" s="221"/>
      <c r="J26" s="221"/>
      <c r="K26" s="221"/>
      <c r="L26" s="70"/>
    </row>
    <row r="27" spans="1:14" ht="12.75" customHeight="1" x14ac:dyDescent="0.2">
      <c r="A27" s="69" t="s">
        <v>33</v>
      </c>
      <c r="B27" s="221" t="s">
        <v>119</v>
      </c>
      <c r="C27" s="221"/>
      <c r="D27" s="221"/>
      <c r="E27" s="221"/>
      <c r="F27" s="221"/>
      <c r="G27" s="221"/>
      <c r="H27" s="221"/>
      <c r="I27" s="221"/>
      <c r="J27" s="221"/>
      <c r="K27" s="221"/>
      <c r="L27" s="70"/>
    </row>
    <row r="28" spans="1:14" ht="12.75" customHeight="1" x14ac:dyDescent="0.2">
      <c r="A28" s="69" t="s">
        <v>33</v>
      </c>
      <c r="B28" s="221" t="s">
        <v>120</v>
      </c>
      <c r="C28" s="221"/>
      <c r="D28" s="221"/>
      <c r="E28" s="221"/>
      <c r="F28" s="221"/>
      <c r="G28" s="221"/>
      <c r="H28" s="221"/>
      <c r="I28" s="221"/>
      <c r="J28" s="221"/>
      <c r="K28" s="221"/>
      <c r="L28" s="70"/>
    </row>
    <row r="29" spans="1:14" ht="12.75" customHeight="1" x14ac:dyDescent="0.2">
      <c r="A29" s="69" t="s">
        <v>33</v>
      </c>
      <c r="B29" s="221" t="s">
        <v>121</v>
      </c>
      <c r="C29" s="221"/>
      <c r="D29" s="221"/>
      <c r="E29" s="221"/>
      <c r="F29" s="221"/>
      <c r="G29" s="221"/>
      <c r="H29" s="221"/>
      <c r="I29" s="221"/>
      <c r="J29" s="221"/>
      <c r="K29" s="221"/>
      <c r="L29" s="70"/>
    </row>
    <row r="30" spans="1:14" ht="12.75" customHeight="1" x14ac:dyDescent="0.2">
      <c r="A30" s="69" t="s">
        <v>33</v>
      </c>
      <c r="B30" s="221" t="s">
        <v>122</v>
      </c>
      <c r="C30" s="221"/>
      <c r="D30" s="221"/>
      <c r="E30" s="221"/>
      <c r="F30" s="221"/>
      <c r="G30" s="221"/>
      <c r="H30" s="221"/>
      <c r="I30" s="221"/>
      <c r="J30" s="221"/>
      <c r="K30" s="221"/>
      <c r="L30" s="70"/>
    </row>
    <row r="31" spans="1:14" ht="12.75" customHeight="1" x14ac:dyDescent="0.2">
      <c r="A31" s="69" t="s">
        <v>33</v>
      </c>
      <c r="B31" s="221" t="s">
        <v>123</v>
      </c>
      <c r="C31" s="221"/>
      <c r="D31" s="221"/>
      <c r="E31" s="221"/>
      <c r="F31" s="221"/>
      <c r="G31" s="221"/>
      <c r="H31" s="221"/>
      <c r="I31" s="221"/>
      <c r="J31" s="221"/>
      <c r="K31" s="221"/>
      <c r="L31" s="70"/>
    </row>
    <row r="32" spans="1:14" ht="12.75" customHeight="1" x14ac:dyDescent="0.2">
      <c r="A32" s="222" t="s">
        <v>124</v>
      </c>
      <c r="B32" s="222"/>
      <c r="C32" s="222"/>
      <c r="D32" s="222"/>
      <c r="E32" s="222"/>
      <c r="F32" s="222"/>
      <c r="G32" s="222"/>
      <c r="H32" s="222"/>
      <c r="I32" s="222"/>
      <c r="J32" s="222"/>
      <c r="K32" s="222"/>
    </row>
    <row r="33" spans="1:12" ht="12.75" customHeight="1" x14ac:dyDescent="0.2">
      <c r="A33" s="69" t="s">
        <v>33</v>
      </c>
      <c r="B33" s="217" t="s">
        <v>125</v>
      </c>
      <c r="C33" s="217"/>
      <c r="D33" s="217"/>
      <c r="E33" s="217"/>
      <c r="F33" s="217"/>
      <c r="G33" s="217"/>
      <c r="H33" s="217"/>
      <c r="I33" s="217"/>
      <c r="J33" s="217"/>
      <c r="K33" s="217"/>
      <c r="L33" s="71"/>
    </row>
  </sheetData>
  <sheetProtection selectLockedCells="1" selectUnlockedCells="1"/>
  <mergeCells count="12">
    <mergeCell ref="B33:K33"/>
    <mergeCell ref="A1:K1"/>
    <mergeCell ref="A23:F23"/>
    <mergeCell ref="A24:K24"/>
    <mergeCell ref="B25:K25"/>
    <mergeCell ref="B26:K26"/>
    <mergeCell ref="B27:K27"/>
    <mergeCell ref="B28:K28"/>
    <mergeCell ref="B29:K29"/>
    <mergeCell ref="B30:K30"/>
    <mergeCell ref="B31:K31"/>
    <mergeCell ref="A32:K32"/>
  </mergeCells>
  <pageMargins left="0.2361111111111111" right="0.2361111111111111" top="0.74791666666666667" bottom="0.38541666666666669" header="0.51180555555555551" footer="0.51180555555555551"/>
  <pageSetup paperSize="9"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O64"/>
  <sheetViews>
    <sheetView zoomScale="80" zoomScaleNormal="80" workbookViewId="0">
      <selection activeCell="A64" sqref="A64:K64"/>
    </sheetView>
  </sheetViews>
  <sheetFormatPr defaultRowHeight="12.75" x14ac:dyDescent="0.2"/>
  <cols>
    <col min="1" max="1" width="4.28515625" style="72" customWidth="1"/>
    <col min="2" max="2" width="12.7109375" style="72" customWidth="1"/>
    <col min="3" max="3" width="44.28515625" style="72" customWidth="1"/>
    <col min="4" max="4" width="7" style="72" customWidth="1"/>
    <col min="5" max="5" width="9" style="72" customWidth="1"/>
    <col min="6" max="6" width="7.85546875" style="82" customWidth="1"/>
    <col min="7" max="7" width="11.85546875" style="82" customWidth="1"/>
    <col min="8" max="8" width="8" style="72" customWidth="1"/>
    <col min="9" max="9" width="10.7109375" style="82" customWidth="1"/>
    <col min="10" max="10" width="8.28515625" style="82" customWidth="1"/>
    <col min="11" max="11" width="13.7109375" style="82" customWidth="1"/>
    <col min="12" max="16384" width="9.140625" style="72"/>
  </cols>
  <sheetData>
    <row r="1" spans="1:14" ht="18.75" customHeight="1" x14ac:dyDescent="0.2">
      <c r="A1" s="228" t="s">
        <v>878</v>
      </c>
      <c r="B1" s="228"/>
      <c r="C1" s="228"/>
      <c r="D1" s="228"/>
      <c r="E1" s="228"/>
      <c r="F1" s="228"/>
      <c r="G1" s="228"/>
      <c r="H1" s="228"/>
      <c r="I1" s="228"/>
      <c r="J1" s="228"/>
      <c r="K1" s="228"/>
    </row>
    <row r="2" spans="1:14" s="58" customFormat="1" ht="39.75" customHeight="1" x14ac:dyDescent="0.2">
      <c r="A2" s="10" t="s">
        <v>1</v>
      </c>
      <c r="B2" s="10" t="s">
        <v>80</v>
      </c>
      <c r="C2" s="10" t="s">
        <v>81</v>
      </c>
      <c r="D2" s="10" t="s">
        <v>4</v>
      </c>
      <c r="E2" s="10" t="s">
        <v>5</v>
      </c>
      <c r="F2" s="13" t="s">
        <v>6</v>
      </c>
      <c r="G2" s="13" t="s">
        <v>7</v>
      </c>
      <c r="H2" s="10" t="s">
        <v>788</v>
      </c>
      <c r="I2" s="13" t="s">
        <v>83</v>
      </c>
      <c r="J2" s="13" t="s">
        <v>10</v>
      </c>
      <c r="K2" s="13" t="s">
        <v>126</v>
      </c>
      <c r="L2" s="59"/>
      <c r="M2" s="59"/>
      <c r="N2" s="59"/>
    </row>
    <row r="3" spans="1:14" x14ac:dyDescent="0.2">
      <c r="A3" s="56" t="s">
        <v>12</v>
      </c>
      <c r="B3" s="56"/>
      <c r="C3" s="56" t="s">
        <v>127</v>
      </c>
      <c r="D3" s="10" t="s">
        <v>24</v>
      </c>
      <c r="E3" s="73">
        <v>1700</v>
      </c>
      <c r="F3" s="74"/>
      <c r="G3" s="74">
        <f t="shared" ref="G3:G18" si="0">E3*F3</f>
        <v>0</v>
      </c>
      <c r="H3" s="14"/>
      <c r="I3" s="74">
        <f>G3*H3</f>
        <v>0</v>
      </c>
      <c r="J3" s="74">
        <f>K3/E3</f>
        <v>0</v>
      </c>
      <c r="K3" s="74">
        <f>G3+I3</f>
        <v>0</v>
      </c>
      <c r="L3" s="75"/>
      <c r="M3" s="75"/>
      <c r="N3" s="75"/>
    </row>
    <row r="4" spans="1:14" x14ac:dyDescent="0.2">
      <c r="A4" s="56" t="s">
        <v>14</v>
      </c>
      <c r="B4" s="56"/>
      <c r="C4" s="56" t="s">
        <v>128</v>
      </c>
      <c r="D4" s="10" t="s">
        <v>24</v>
      </c>
      <c r="E4" s="73">
        <v>2000</v>
      </c>
      <c r="F4" s="74"/>
      <c r="G4" s="74">
        <f t="shared" si="0"/>
        <v>0</v>
      </c>
      <c r="H4" s="14"/>
      <c r="I4" s="74">
        <f t="shared" ref="I4:I18" si="1">G4*H4</f>
        <v>0</v>
      </c>
      <c r="J4" s="74">
        <f t="shared" ref="J4:J18" si="2">K4/E4</f>
        <v>0</v>
      </c>
      <c r="K4" s="74">
        <f t="shared" ref="K4:K18" si="3">G4+I4</f>
        <v>0</v>
      </c>
      <c r="L4" s="75"/>
      <c r="M4" s="75"/>
      <c r="N4" s="75"/>
    </row>
    <row r="5" spans="1:14" x14ac:dyDescent="0.2">
      <c r="A5" s="56" t="s">
        <v>16</v>
      </c>
      <c r="B5" s="56"/>
      <c r="C5" s="56" t="s">
        <v>129</v>
      </c>
      <c r="D5" s="10" t="s">
        <v>24</v>
      </c>
      <c r="E5" s="73">
        <v>10000</v>
      </c>
      <c r="F5" s="74"/>
      <c r="G5" s="74">
        <f t="shared" si="0"/>
        <v>0</v>
      </c>
      <c r="H5" s="14"/>
      <c r="I5" s="74">
        <f t="shared" si="1"/>
        <v>0</v>
      </c>
      <c r="J5" s="74">
        <f t="shared" si="2"/>
        <v>0</v>
      </c>
      <c r="K5" s="74">
        <f t="shared" si="3"/>
        <v>0</v>
      </c>
      <c r="L5" s="75"/>
      <c r="M5" s="75"/>
      <c r="N5" s="75"/>
    </row>
    <row r="6" spans="1:14" x14ac:dyDescent="0.2">
      <c r="A6" s="56" t="s">
        <v>18</v>
      </c>
      <c r="B6" s="56"/>
      <c r="C6" s="56" t="s">
        <v>130</v>
      </c>
      <c r="D6" s="10" t="s">
        <v>24</v>
      </c>
      <c r="E6" s="76">
        <v>1000</v>
      </c>
      <c r="F6" s="77"/>
      <c r="G6" s="74">
        <f t="shared" si="0"/>
        <v>0</v>
      </c>
      <c r="H6" s="30"/>
      <c r="I6" s="74">
        <f t="shared" si="1"/>
        <v>0</v>
      </c>
      <c r="J6" s="74">
        <f t="shared" si="2"/>
        <v>0</v>
      </c>
      <c r="K6" s="74">
        <f t="shared" si="3"/>
        <v>0</v>
      </c>
      <c r="L6" s="75"/>
      <c r="M6" s="75"/>
      <c r="N6" s="75"/>
    </row>
    <row r="7" spans="1:14" x14ac:dyDescent="0.2">
      <c r="A7" s="56" t="s">
        <v>20</v>
      </c>
      <c r="B7" s="56"/>
      <c r="C7" s="56" t="s">
        <v>131</v>
      </c>
      <c r="D7" s="10" t="s">
        <v>24</v>
      </c>
      <c r="E7" s="78">
        <v>500</v>
      </c>
      <c r="F7" s="77"/>
      <c r="G7" s="74">
        <f t="shared" si="0"/>
        <v>0</v>
      </c>
      <c r="H7" s="30"/>
      <c r="I7" s="74">
        <f t="shared" si="1"/>
        <v>0</v>
      </c>
      <c r="J7" s="74">
        <f t="shared" si="2"/>
        <v>0</v>
      </c>
      <c r="K7" s="74">
        <f t="shared" si="3"/>
        <v>0</v>
      </c>
      <c r="L7" s="75"/>
      <c r="M7" s="75"/>
      <c r="N7" s="75"/>
    </row>
    <row r="8" spans="1:14" x14ac:dyDescent="0.2">
      <c r="A8" s="56" t="s">
        <v>22</v>
      </c>
      <c r="B8" s="56"/>
      <c r="C8" s="56" t="s">
        <v>132</v>
      </c>
      <c r="D8" s="10" t="s">
        <v>24</v>
      </c>
      <c r="E8" s="78">
        <v>500</v>
      </c>
      <c r="F8" s="77"/>
      <c r="G8" s="74">
        <f t="shared" si="0"/>
        <v>0</v>
      </c>
      <c r="H8" s="30"/>
      <c r="I8" s="74">
        <f t="shared" si="1"/>
        <v>0</v>
      </c>
      <c r="J8" s="74">
        <f t="shared" si="2"/>
        <v>0</v>
      </c>
      <c r="K8" s="74">
        <f t="shared" si="3"/>
        <v>0</v>
      </c>
      <c r="L8" s="75"/>
      <c r="M8" s="75"/>
      <c r="N8" s="75"/>
    </row>
    <row r="9" spans="1:14" x14ac:dyDescent="0.2">
      <c r="A9" s="8" t="s">
        <v>25</v>
      </c>
      <c r="B9" s="56"/>
      <c r="C9" s="78" t="s">
        <v>133</v>
      </c>
      <c r="D9" s="11" t="s">
        <v>24</v>
      </c>
      <c r="E9" s="78">
        <v>500</v>
      </c>
      <c r="F9" s="77"/>
      <c r="G9" s="74">
        <f t="shared" si="0"/>
        <v>0</v>
      </c>
      <c r="H9" s="30"/>
      <c r="I9" s="74">
        <f t="shared" si="1"/>
        <v>0</v>
      </c>
      <c r="J9" s="74">
        <f t="shared" si="2"/>
        <v>0</v>
      </c>
      <c r="K9" s="74">
        <f t="shared" si="3"/>
        <v>0</v>
      </c>
      <c r="L9" s="75"/>
      <c r="M9" s="75"/>
      <c r="N9" s="75"/>
    </row>
    <row r="10" spans="1:14" x14ac:dyDescent="0.2">
      <c r="A10" s="8" t="s">
        <v>26</v>
      </c>
      <c r="B10" s="56"/>
      <c r="C10" s="78" t="s">
        <v>134</v>
      </c>
      <c r="D10" s="11" t="s">
        <v>24</v>
      </c>
      <c r="E10" s="78">
        <v>6000</v>
      </c>
      <c r="F10" s="77"/>
      <c r="G10" s="74">
        <f t="shared" si="0"/>
        <v>0</v>
      </c>
      <c r="H10" s="30"/>
      <c r="I10" s="74">
        <f t="shared" si="1"/>
        <v>0</v>
      </c>
      <c r="J10" s="74">
        <f t="shared" si="2"/>
        <v>0</v>
      </c>
      <c r="K10" s="74">
        <f t="shared" si="3"/>
        <v>0</v>
      </c>
      <c r="L10" s="75"/>
      <c r="M10" s="75"/>
      <c r="N10" s="75"/>
    </row>
    <row r="11" spans="1:14" x14ac:dyDescent="0.2">
      <c r="A11" s="8" t="s">
        <v>28</v>
      </c>
      <c r="B11" s="56"/>
      <c r="C11" s="78" t="s">
        <v>135</v>
      </c>
      <c r="D11" s="11" t="s">
        <v>24</v>
      </c>
      <c r="E11" s="78">
        <v>500</v>
      </c>
      <c r="F11" s="77"/>
      <c r="G11" s="74">
        <f t="shared" si="0"/>
        <v>0</v>
      </c>
      <c r="H11" s="30"/>
      <c r="I11" s="74">
        <f t="shared" si="1"/>
        <v>0</v>
      </c>
      <c r="J11" s="74">
        <f t="shared" si="2"/>
        <v>0</v>
      </c>
      <c r="K11" s="74">
        <f t="shared" si="3"/>
        <v>0</v>
      </c>
      <c r="L11" s="75"/>
      <c r="M11" s="75"/>
      <c r="N11" s="75"/>
    </row>
    <row r="12" spans="1:14" x14ac:dyDescent="0.2">
      <c r="A12" s="8" t="s">
        <v>95</v>
      </c>
      <c r="B12" s="56"/>
      <c r="C12" s="78" t="s">
        <v>136</v>
      </c>
      <c r="D12" s="11" t="s">
        <v>24</v>
      </c>
      <c r="E12" s="78">
        <v>150</v>
      </c>
      <c r="F12" s="77"/>
      <c r="G12" s="74">
        <f t="shared" si="0"/>
        <v>0</v>
      </c>
      <c r="H12" s="30"/>
      <c r="I12" s="74">
        <f t="shared" si="1"/>
        <v>0</v>
      </c>
      <c r="J12" s="74">
        <f t="shared" si="2"/>
        <v>0</v>
      </c>
      <c r="K12" s="74">
        <f t="shared" si="3"/>
        <v>0</v>
      </c>
      <c r="L12" s="75"/>
      <c r="M12" s="75"/>
      <c r="N12" s="75"/>
    </row>
    <row r="13" spans="1:14" x14ac:dyDescent="0.2">
      <c r="A13" s="8" t="s">
        <v>97</v>
      </c>
      <c r="B13" s="56"/>
      <c r="C13" s="56" t="s">
        <v>137</v>
      </c>
      <c r="D13" s="10" t="s">
        <v>24</v>
      </c>
      <c r="E13" s="76">
        <v>3000</v>
      </c>
      <c r="F13" s="77"/>
      <c r="G13" s="74">
        <f t="shared" si="0"/>
        <v>0</v>
      </c>
      <c r="H13" s="30"/>
      <c r="I13" s="74">
        <f t="shared" si="1"/>
        <v>0</v>
      </c>
      <c r="J13" s="74">
        <f t="shared" si="2"/>
        <v>0</v>
      </c>
      <c r="K13" s="74">
        <f t="shared" si="3"/>
        <v>0</v>
      </c>
      <c r="L13" s="75"/>
      <c r="M13" s="75"/>
      <c r="N13" s="75"/>
    </row>
    <row r="14" spans="1:14" x14ac:dyDescent="0.2">
      <c r="A14" s="8" t="s">
        <v>99</v>
      </c>
      <c r="B14" s="56"/>
      <c r="C14" s="56" t="s">
        <v>138</v>
      </c>
      <c r="D14" s="10" t="s">
        <v>24</v>
      </c>
      <c r="E14" s="76">
        <v>2700</v>
      </c>
      <c r="F14" s="77"/>
      <c r="G14" s="74">
        <f t="shared" si="0"/>
        <v>0</v>
      </c>
      <c r="H14" s="30"/>
      <c r="I14" s="74">
        <f t="shared" si="1"/>
        <v>0</v>
      </c>
      <c r="J14" s="74">
        <f t="shared" si="2"/>
        <v>0</v>
      </c>
      <c r="K14" s="74">
        <f t="shared" si="3"/>
        <v>0</v>
      </c>
      <c r="L14" s="75"/>
      <c r="M14" s="75"/>
      <c r="N14" s="75"/>
    </row>
    <row r="15" spans="1:14" x14ac:dyDescent="0.2">
      <c r="A15" s="8" t="s">
        <v>101</v>
      </c>
      <c r="B15" s="56"/>
      <c r="C15" s="56" t="s">
        <v>139</v>
      </c>
      <c r="D15" s="10" t="s">
        <v>24</v>
      </c>
      <c r="E15" s="76">
        <v>60000</v>
      </c>
      <c r="F15" s="77"/>
      <c r="G15" s="74">
        <f t="shared" si="0"/>
        <v>0</v>
      </c>
      <c r="H15" s="30"/>
      <c r="I15" s="74">
        <f t="shared" si="1"/>
        <v>0</v>
      </c>
      <c r="J15" s="74">
        <f t="shared" si="2"/>
        <v>0</v>
      </c>
      <c r="K15" s="74">
        <f t="shared" si="3"/>
        <v>0</v>
      </c>
      <c r="L15" s="75"/>
      <c r="M15" s="75"/>
      <c r="N15" s="75"/>
    </row>
    <row r="16" spans="1:14" x14ac:dyDescent="0.2">
      <c r="A16" s="8" t="s">
        <v>103</v>
      </c>
      <c r="B16" s="56"/>
      <c r="C16" s="56" t="s">
        <v>140</v>
      </c>
      <c r="D16" s="10" t="s">
        <v>24</v>
      </c>
      <c r="E16" s="76">
        <v>2000</v>
      </c>
      <c r="F16" s="77"/>
      <c r="G16" s="74">
        <f t="shared" si="0"/>
        <v>0</v>
      </c>
      <c r="H16" s="30"/>
      <c r="I16" s="74">
        <f t="shared" si="1"/>
        <v>0</v>
      </c>
      <c r="J16" s="74">
        <f t="shared" si="2"/>
        <v>0</v>
      </c>
      <c r="K16" s="74">
        <f t="shared" si="3"/>
        <v>0</v>
      </c>
      <c r="L16" s="75"/>
      <c r="M16" s="75"/>
      <c r="N16" s="75"/>
    </row>
    <row r="17" spans="1:15" x14ac:dyDescent="0.2">
      <c r="A17" s="8" t="s">
        <v>105</v>
      </c>
      <c r="B17" s="56"/>
      <c r="C17" s="56" t="s">
        <v>141</v>
      </c>
      <c r="D17" s="10" t="s">
        <v>24</v>
      </c>
      <c r="E17" s="76">
        <v>10000</v>
      </c>
      <c r="F17" s="77"/>
      <c r="G17" s="74">
        <f t="shared" si="0"/>
        <v>0</v>
      </c>
      <c r="H17" s="30"/>
      <c r="I17" s="74">
        <f t="shared" si="1"/>
        <v>0</v>
      </c>
      <c r="J17" s="74">
        <f t="shared" si="2"/>
        <v>0</v>
      </c>
      <c r="K17" s="74">
        <f t="shared" si="3"/>
        <v>0</v>
      </c>
      <c r="L17" s="75"/>
      <c r="M17" s="75"/>
      <c r="N17" s="75"/>
    </row>
    <row r="18" spans="1:15" ht="21.6" customHeight="1" x14ac:dyDescent="0.2">
      <c r="A18" s="8" t="s">
        <v>107</v>
      </c>
      <c r="B18" s="56"/>
      <c r="C18" s="56" t="s">
        <v>827</v>
      </c>
      <c r="D18" s="10" t="s">
        <v>24</v>
      </c>
      <c r="E18" s="76">
        <v>1020</v>
      </c>
      <c r="F18" s="77"/>
      <c r="G18" s="74">
        <f t="shared" si="0"/>
        <v>0</v>
      </c>
      <c r="H18" s="30"/>
      <c r="I18" s="74">
        <f t="shared" si="1"/>
        <v>0</v>
      </c>
      <c r="J18" s="74">
        <f t="shared" si="2"/>
        <v>0</v>
      </c>
      <c r="K18" s="74">
        <f t="shared" si="3"/>
        <v>0</v>
      </c>
      <c r="L18" s="75"/>
      <c r="M18" s="75"/>
      <c r="N18" s="75"/>
    </row>
    <row r="19" spans="1:15" s="80" customFormat="1" ht="18.75" customHeight="1" x14ac:dyDescent="0.2">
      <c r="A19" s="206" t="s">
        <v>30</v>
      </c>
      <c r="B19" s="206"/>
      <c r="C19" s="206"/>
      <c r="D19" s="206"/>
      <c r="E19" s="206"/>
      <c r="F19" s="206"/>
      <c r="G19" s="42">
        <f>SUM(G3:G18)</f>
        <v>0</v>
      </c>
      <c r="H19" s="4" t="s">
        <v>57</v>
      </c>
      <c r="I19" s="42">
        <f>SUM(I3:I18)</f>
        <v>0</v>
      </c>
      <c r="J19" s="6" t="s">
        <v>57</v>
      </c>
      <c r="K19" s="42">
        <f>SUM(K3:K18)</f>
        <v>0</v>
      </c>
      <c r="L19" s="79"/>
      <c r="M19" s="79"/>
      <c r="N19" s="79"/>
    </row>
    <row r="20" spans="1:15" ht="21.75" customHeight="1" x14ac:dyDescent="0.2">
      <c r="A20" s="229" t="s">
        <v>142</v>
      </c>
      <c r="B20" s="229"/>
      <c r="C20" s="229"/>
      <c r="D20" s="229"/>
      <c r="E20" s="229"/>
      <c r="F20" s="229"/>
      <c r="G20" s="229"/>
      <c r="H20" s="229"/>
      <c r="I20" s="229"/>
      <c r="J20" s="229"/>
      <c r="K20" s="229"/>
      <c r="L20" s="75"/>
      <c r="M20" s="75"/>
      <c r="N20" s="75"/>
    </row>
    <row r="21" spans="1:15" ht="20.25" customHeight="1" x14ac:dyDescent="0.2">
      <c r="A21" s="226" t="s">
        <v>143</v>
      </c>
      <c r="B21" s="226"/>
      <c r="C21" s="226"/>
      <c r="D21" s="226"/>
      <c r="E21" s="226"/>
      <c r="F21" s="226"/>
      <c r="G21" s="226"/>
      <c r="H21" s="226"/>
      <c r="I21" s="226"/>
      <c r="J21" s="226"/>
      <c r="K21" s="226"/>
      <c r="L21" s="75"/>
      <c r="M21" s="75"/>
      <c r="N21" s="75"/>
    </row>
    <row r="22" spans="1:15" ht="12.75" customHeight="1" x14ac:dyDescent="0.2">
      <c r="A22" s="230" t="s">
        <v>144</v>
      </c>
      <c r="B22" s="230"/>
      <c r="C22" s="230"/>
      <c r="D22" s="230"/>
      <c r="E22" s="230"/>
      <c r="F22" s="230"/>
      <c r="G22" s="230"/>
      <c r="H22" s="230"/>
      <c r="I22" s="230"/>
      <c r="J22" s="230"/>
      <c r="K22" s="230"/>
      <c r="L22" s="75"/>
      <c r="M22" s="75"/>
      <c r="N22" s="75"/>
    </row>
    <row r="23" spans="1:15" ht="12.75" customHeight="1" x14ac:dyDescent="0.2">
      <c r="A23" s="41" t="s">
        <v>33</v>
      </c>
      <c r="B23" s="227" t="s">
        <v>145</v>
      </c>
      <c r="C23" s="227"/>
      <c r="D23" s="227"/>
      <c r="E23" s="227"/>
      <c r="F23" s="227"/>
      <c r="G23" s="227"/>
      <c r="H23" s="227"/>
      <c r="I23" s="227"/>
      <c r="J23" s="227"/>
      <c r="K23" s="227"/>
      <c r="L23" s="82"/>
      <c r="M23" s="75"/>
      <c r="N23" s="75"/>
      <c r="O23" s="75"/>
    </row>
    <row r="24" spans="1:15" ht="12.75" customHeight="1" x14ac:dyDescent="0.2">
      <c r="A24" s="41" t="s">
        <v>33</v>
      </c>
      <c r="B24" s="210" t="s">
        <v>146</v>
      </c>
      <c r="C24" s="210"/>
      <c r="D24" s="210"/>
      <c r="E24" s="210"/>
      <c r="F24" s="210"/>
      <c r="G24" s="210"/>
      <c r="H24" s="210"/>
      <c r="I24" s="210"/>
      <c r="J24" s="210"/>
      <c r="K24" s="210"/>
      <c r="L24" s="82"/>
      <c r="M24" s="75"/>
      <c r="N24" s="75"/>
      <c r="O24" s="75"/>
    </row>
    <row r="25" spans="1:15" ht="12.75" customHeight="1" x14ac:dyDescent="0.2">
      <c r="A25" s="41" t="s">
        <v>33</v>
      </c>
      <c r="B25" s="210" t="s">
        <v>147</v>
      </c>
      <c r="C25" s="210"/>
      <c r="D25" s="210"/>
      <c r="E25" s="210"/>
      <c r="F25" s="210"/>
      <c r="G25" s="210"/>
      <c r="H25" s="210"/>
      <c r="I25" s="210"/>
      <c r="J25" s="210"/>
      <c r="K25" s="210"/>
      <c r="L25" s="82"/>
      <c r="M25" s="75"/>
      <c r="N25" s="75"/>
      <c r="O25" s="75"/>
    </row>
    <row r="26" spans="1:15" ht="12.75" customHeight="1" x14ac:dyDescent="0.2">
      <c r="A26" s="41" t="s">
        <v>33</v>
      </c>
      <c r="B26" s="210" t="s">
        <v>148</v>
      </c>
      <c r="C26" s="210"/>
      <c r="D26" s="210"/>
      <c r="E26" s="210"/>
      <c r="F26" s="210"/>
      <c r="G26" s="210"/>
      <c r="H26" s="210"/>
      <c r="I26" s="210"/>
      <c r="J26" s="210"/>
      <c r="K26" s="210"/>
      <c r="L26" s="82"/>
      <c r="M26" s="75"/>
      <c r="N26" s="75"/>
      <c r="O26" s="75"/>
    </row>
    <row r="27" spans="1:15" s="50" customFormat="1" ht="12.75" customHeight="1" x14ac:dyDescent="0.2">
      <c r="A27" s="83" t="s">
        <v>33</v>
      </c>
      <c r="B27" s="211" t="s">
        <v>149</v>
      </c>
      <c r="C27" s="211"/>
      <c r="D27" s="211"/>
      <c r="E27" s="211"/>
      <c r="F27" s="211"/>
      <c r="G27" s="211"/>
      <c r="H27" s="211"/>
      <c r="I27" s="211"/>
      <c r="J27" s="211"/>
      <c r="K27" s="211"/>
    </row>
    <row r="28" spans="1:15" ht="12.75" customHeight="1" x14ac:dyDescent="0.2">
      <c r="A28" s="224" t="s">
        <v>150</v>
      </c>
      <c r="B28" s="224"/>
      <c r="C28" s="224"/>
      <c r="D28" s="224"/>
      <c r="E28" s="224"/>
      <c r="F28" s="224"/>
      <c r="G28" s="224"/>
      <c r="H28" s="224"/>
      <c r="I28" s="224"/>
      <c r="J28" s="224"/>
      <c r="K28" s="224"/>
      <c r="L28" s="75"/>
      <c r="M28" s="75"/>
      <c r="N28" s="75"/>
    </row>
    <row r="29" spans="1:15" ht="12.75" customHeight="1" x14ac:dyDescent="0.2">
      <c r="A29" s="41" t="s">
        <v>33</v>
      </c>
      <c r="B29" s="227" t="s">
        <v>145</v>
      </c>
      <c r="C29" s="227"/>
      <c r="D29" s="227"/>
      <c r="E29" s="227"/>
      <c r="F29" s="227"/>
      <c r="G29" s="227"/>
      <c r="H29" s="227"/>
      <c r="I29" s="227"/>
      <c r="J29" s="227"/>
      <c r="K29" s="227"/>
      <c r="L29" s="82"/>
      <c r="M29" s="75"/>
      <c r="N29" s="75"/>
      <c r="O29" s="75"/>
    </row>
    <row r="30" spans="1:15" ht="12.75" customHeight="1" x14ac:dyDescent="0.2">
      <c r="A30" s="41" t="s">
        <v>33</v>
      </c>
      <c r="B30" s="224" t="s">
        <v>151</v>
      </c>
      <c r="C30" s="224"/>
      <c r="D30" s="224"/>
      <c r="E30" s="224"/>
      <c r="F30" s="224"/>
      <c r="G30" s="224"/>
      <c r="H30" s="224"/>
      <c r="I30" s="224"/>
      <c r="J30" s="224"/>
      <c r="K30" s="224"/>
      <c r="L30" s="82"/>
      <c r="M30" s="75"/>
      <c r="N30" s="75"/>
      <c r="O30" s="75"/>
    </row>
    <row r="31" spans="1:15" ht="12.75" customHeight="1" x14ac:dyDescent="0.2">
      <c r="A31" s="41" t="s">
        <v>33</v>
      </c>
      <c r="B31" s="224" t="s">
        <v>152</v>
      </c>
      <c r="C31" s="224"/>
      <c r="D31" s="224"/>
      <c r="E31" s="224"/>
      <c r="F31" s="224"/>
      <c r="G31" s="224"/>
      <c r="H31" s="224"/>
      <c r="I31" s="224"/>
      <c r="J31" s="224"/>
      <c r="K31" s="224"/>
      <c r="L31" s="82"/>
      <c r="M31" s="75"/>
      <c r="N31" s="75"/>
      <c r="O31" s="75"/>
    </row>
    <row r="32" spans="1:15" ht="12.75" customHeight="1" x14ac:dyDescent="0.2">
      <c r="A32" s="41" t="s">
        <v>33</v>
      </c>
      <c r="B32" s="224" t="s">
        <v>153</v>
      </c>
      <c r="C32" s="224"/>
      <c r="D32" s="224"/>
      <c r="E32" s="224"/>
      <c r="F32" s="224"/>
      <c r="G32" s="224"/>
      <c r="H32" s="224"/>
      <c r="I32" s="224"/>
      <c r="J32" s="224"/>
      <c r="K32" s="224"/>
      <c r="L32" s="82"/>
      <c r="M32" s="75"/>
      <c r="N32" s="75"/>
      <c r="O32" s="75"/>
    </row>
    <row r="33" spans="1:15" ht="12.75" customHeight="1" x14ac:dyDescent="0.2">
      <c r="A33" s="83" t="s">
        <v>33</v>
      </c>
      <c r="B33" s="224" t="s">
        <v>154</v>
      </c>
      <c r="C33" s="224"/>
      <c r="D33" s="224"/>
      <c r="E33" s="224"/>
      <c r="F33" s="224"/>
      <c r="G33" s="224"/>
      <c r="H33" s="224"/>
      <c r="I33" s="224"/>
      <c r="J33" s="224"/>
      <c r="K33" s="224"/>
      <c r="L33" s="82"/>
      <c r="M33" s="75"/>
      <c r="N33" s="75"/>
      <c r="O33" s="75"/>
    </row>
    <row r="34" spans="1:15" ht="12.75" customHeight="1" x14ac:dyDescent="0.2">
      <c r="A34" s="41" t="s">
        <v>33</v>
      </c>
      <c r="B34" s="224" t="s">
        <v>155</v>
      </c>
      <c r="C34" s="224"/>
      <c r="D34" s="224"/>
      <c r="E34" s="224"/>
      <c r="F34" s="224"/>
      <c r="G34" s="224"/>
      <c r="H34" s="224"/>
      <c r="I34" s="224"/>
      <c r="J34" s="224"/>
      <c r="K34" s="224"/>
      <c r="L34" s="82"/>
      <c r="M34" s="75"/>
      <c r="N34" s="75"/>
      <c r="O34" s="75"/>
    </row>
    <row r="35" spans="1:15" ht="12.75" customHeight="1" x14ac:dyDescent="0.2">
      <c r="A35" s="41" t="s">
        <v>33</v>
      </c>
      <c r="B35" s="224" t="s">
        <v>156</v>
      </c>
      <c r="C35" s="224"/>
      <c r="D35" s="224"/>
      <c r="E35" s="224"/>
      <c r="F35" s="224"/>
      <c r="G35" s="224"/>
      <c r="H35" s="224"/>
      <c r="I35" s="224"/>
      <c r="J35" s="224"/>
      <c r="K35" s="224"/>
      <c r="L35" s="82"/>
      <c r="M35" s="75"/>
      <c r="N35" s="75"/>
      <c r="O35" s="75"/>
    </row>
    <row r="36" spans="1:15" ht="12.75" customHeight="1" x14ac:dyDescent="0.2">
      <c r="A36" s="41" t="s">
        <v>33</v>
      </c>
      <c r="B36" s="224" t="s">
        <v>157</v>
      </c>
      <c r="C36" s="224"/>
      <c r="D36" s="224"/>
      <c r="E36" s="224"/>
      <c r="F36" s="224"/>
      <c r="G36" s="224"/>
      <c r="H36" s="224"/>
      <c r="I36" s="224"/>
      <c r="J36" s="224"/>
      <c r="K36" s="224"/>
      <c r="L36" s="82"/>
      <c r="M36" s="75"/>
      <c r="N36" s="75"/>
      <c r="O36" s="75"/>
    </row>
    <row r="37" spans="1:15" ht="12.75" customHeight="1" x14ac:dyDescent="0.2">
      <c r="A37" s="41" t="s">
        <v>33</v>
      </c>
      <c r="B37" s="224" t="s">
        <v>158</v>
      </c>
      <c r="C37" s="224"/>
      <c r="D37" s="224"/>
      <c r="E37" s="224"/>
      <c r="F37" s="224"/>
      <c r="G37" s="224"/>
      <c r="H37" s="224"/>
      <c r="I37" s="224"/>
      <c r="J37" s="224"/>
      <c r="K37" s="224"/>
      <c r="L37" s="82"/>
      <c r="M37" s="75"/>
      <c r="N37" s="75"/>
      <c r="O37" s="75"/>
    </row>
    <row r="38" spans="1:15" ht="12.75" customHeight="1" x14ac:dyDescent="0.2">
      <c r="A38" s="83" t="s">
        <v>33</v>
      </c>
      <c r="B38" s="224" t="s">
        <v>149</v>
      </c>
      <c r="C38" s="224"/>
      <c r="D38" s="224"/>
      <c r="E38" s="224"/>
      <c r="F38" s="224"/>
      <c r="G38" s="224"/>
      <c r="H38" s="224"/>
      <c r="I38" s="224"/>
      <c r="J38" s="224"/>
      <c r="K38" s="224"/>
      <c r="L38" s="82"/>
      <c r="M38" s="75"/>
      <c r="N38" s="75"/>
      <c r="O38" s="75"/>
    </row>
    <row r="39" spans="1:15" ht="12.75" customHeight="1" x14ac:dyDescent="0.2">
      <c r="A39" s="226" t="s">
        <v>159</v>
      </c>
      <c r="B39" s="226"/>
      <c r="C39" s="226"/>
      <c r="D39" s="226"/>
      <c r="E39" s="226"/>
      <c r="F39" s="226"/>
      <c r="G39" s="226"/>
      <c r="H39" s="226"/>
      <c r="I39" s="226"/>
      <c r="J39" s="226"/>
      <c r="K39" s="226"/>
    </row>
    <row r="40" spans="1:15" ht="12.75" customHeight="1" x14ac:dyDescent="0.2">
      <c r="A40" s="41" t="s">
        <v>33</v>
      </c>
      <c r="B40" s="224" t="s">
        <v>160</v>
      </c>
      <c r="C40" s="224"/>
      <c r="D40" s="224"/>
      <c r="E40" s="224"/>
      <c r="F40" s="224"/>
      <c r="G40" s="224"/>
      <c r="H40" s="224"/>
      <c r="I40" s="224"/>
      <c r="J40" s="224"/>
      <c r="K40" s="224"/>
      <c r="L40" s="82"/>
    </row>
    <row r="41" spans="1:15" ht="12.75" customHeight="1" x14ac:dyDescent="0.2">
      <c r="A41" s="41" t="s">
        <v>33</v>
      </c>
      <c r="B41" s="224" t="s">
        <v>161</v>
      </c>
      <c r="C41" s="224"/>
      <c r="D41" s="224"/>
      <c r="E41" s="224"/>
      <c r="F41" s="224"/>
      <c r="G41" s="224"/>
      <c r="H41" s="224"/>
      <c r="I41" s="224"/>
      <c r="J41" s="224"/>
      <c r="K41" s="224"/>
      <c r="L41" s="82"/>
    </row>
    <row r="42" spans="1:15" s="80" customFormat="1" ht="12.75" customHeight="1" x14ac:dyDescent="0.2">
      <c r="A42" s="226" t="s">
        <v>162</v>
      </c>
      <c r="B42" s="226"/>
      <c r="C42" s="226"/>
      <c r="D42" s="226"/>
      <c r="E42" s="226"/>
      <c r="F42" s="226"/>
      <c r="G42" s="226"/>
      <c r="H42" s="226"/>
      <c r="I42" s="226"/>
      <c r="J42" s="226"/>
      <c r="K42" s="226"/>
    </row>
    <row r="43" spans="1:15" ht="12.75" customHeight="1" x14ac:dyDescent="0.2">
      <c r="A43" s="41" t="s">
        <v>33</v>
      </c>
      <c r="B43" s="224" t="s">
        <v>163</v>
      </c>
      <c r="C43" s="224"/>
      <c r="D43" s="224"/>
      <c r="E43" s="224"/>
      <c r="F43" s="224"/>
      <c r="G43" s="224"/>
      <c r="H43" s="224"/>
      <c r="I43" s="224"/>
      <c r="J43" s="224"/>
      <c r="K43" s="224"/>
      <c r="L43" s="82"/>
    </row>
    <row r="44" spans="1:15" ht="12.75" customHeight="1" x14ac:dyDescent="0.2">
      <c r="A44" s="41" t="s">
        <v>33</v>
      </c>
      <c r="B44" s="224" t="s">
        <v>164</v>
      </c>
      <c r="C44" s="224"/>
      <c r="D44" s="224"/>
      <c r="E44" s="224"/>
      <c r="F44" s="224"/>
      <c r="G44" s="224"/>
      <c r="H44" s="224"/>
      <c r="I44" s="224"/>
      <c r="J44" s="224"/>
      <c r="K44" s="224"/>
      <c r="L44" s="82"/>
    </row>
    <row r="45" spans="1:15" ht="12.75" customHeight="1" x14ac:dyDescent="0.2">
      <c r="A45" s="41" t="s">
        <v>33</v>
      </c>
      <c r="B45" s="224" t="s">
        <v>165</v>
      </c>
      <c r="C45" s="224"/>
      <c r="D45" s="224"/>
      <c r="E45" s="224"/>
      <c r="F45" s="224"/>
      <c r="G45" s="224"/>
      <c r="H45" s="224"/>
      <c r="I45" s="224"/>
      <c r="J45" s="224"/>
      <c r="K45" s="224"/>
      <c r="L45" s="82"/>
    </row>
    <row r="46" spans="1:15" ht="12.75" customHeight="1" x14ac:dyDescent="0.2">
      <c r="A46" s="83" t="s">
        <v>33</v>
      </c>
      <c r="B46" s="224" t="s">
        <v>166</v>
      </c>
      <c r="C46" s="224"/>
      <c r="D46" s="224"/>
      <c r="E46" s="224"/>
      <c r="F46" s="224"/>
      <c r="G46" s="224"/>
      <c r="H46" s="224"/>
      <c r="I46" s="224"/>
      <c r="J46" s="224"/>
      <c r="K46" s="224"/>
      <c r="L46" s="82"/>
    </row>
    <row r="47" spans="1:15" ht="12.75" customHeight="1" x14ac:dyDescent="0.2">
      <c r="A47" s="41" t="s">
        <v>33</v>
      </c>
      <c r="B47" s="224" t="s">
        <v>167</v>
      </c>
      <c r="C47" s="224"/>
      <c r="D47" s="224"/>
      <c r="E47" s="224"/>
      <c r="F47" s="224"/>
      <c r="G47" s="224"/>
      <c r="H47" s="224"/>
      <c r="I47" s="224"/>
      <c r="J47" s="224"/>
      <c r="K47" s="224"/>
      <c r="L47" s="82"/>
    </row>
    <row r="48" spans="1:15" ht="12.75" customHeight="1" x14ac:dyDescent="0.2">
      <c r="A48" s="226" t="s">
        <v>168</v>
      </c>
      <c r="B48" s="226"/>
      <c r="C48" s="226"/>
      <c r="D48" s="226"/>
      <c r="E48" s="226"/>
      <c r="F48" s="226"/>
      <c r="G48" s="226"/>
      <c r="H48" s="226"/>
      <c r="I48" s="226"/>
      <c r="J48" s="226"/>
      <c r="K48" s="226"/>
    </row>
    <row r="49" spans="1:12" ht="12.75" customHeight="1" x14ac:dyDescent="0.2">
      <c r="A49" s="41" t="s">
        <v>33</v>
      </c>
      <c r="B49" s="224" t="s">
        <v>169</v>
      </c>
      <c r="C49" s="224"/>
      <c r="D49" s="224"/>
      <c r="E49" s="224"/>
      <c r="F49" s="224"/>
      <c r="G49" s="224"/>
      <c r="H49" s="224"/>
      <c r="I49" s="224"/>
      <c r="J49" s="224"/>
      <c r="K49" s="224"/>
      <c r="L49" s="82"/>
    </row>
    <row r="50" spans="1:12" ht="12.75" customHeight="1" x14ac:dyDescent="0.2">
      <c r="A50" s="83" t="s">
        <v>33</v>
      </c>
      <c r="B50" s="224" t="s">
        <v>165</v>
      </c>
      <c r="C50" s="224"/>
      <c r="D50" s="224"/>
      <c r="E50" s="224"/>
      <c r="F50" s="224"/>
      <c r="G50" s="224"/>
      <c r="H50" s="224"/>
      <c r="I50" s="224"/>
      <c r="J50" s="224"/>
      <c r="K50" s="224"/>
      <c r="L50" s="82"/>
    </row>
    <row r="51" spans="1:12" ht="12.75" customHeight="1" x14ac:dyDescent="0.2">
      <c r="A51" s="41" t="s">
        <v>33</v>
      </c>
      <c r="B51" s="224" t="s">
        <v>167</v>
      </c>
      <c r="C51" s="224"/>
      <c r="D51" s="224"/>
      <c r="E51" s="224"/>
      <c r="F51" s="224"/>
      <c r="G51" s="224"/>
      <c r="H51" s="224"/>
      <c r="I51" s="224"/>
      <c r="J51" s="224"/>
      <c r="K51" s="224"/>
      <c r="L51" s="82"/>
    </row>
    <row r="52" spans="1:12" s="80" customFormat="1" ht="12.75" customHeight="1" x14ac:dyDescent="0.2">
      <c r="A52" s="226" t="s">
        <v>170</v>
      </c>
      <c r="B52" s="226"/>
      <c r="C52" s="226"/>
      <c r="D52" s="226"/>
      <c r="E52" s="226"/>
      <c r="F52" s="226"/>
      <c r="G52" s="226"/>
      <c r="H52" s="226"/>
      <c r="I52" s="226"/>
      <c r="J52" s="226"/>
      <c r="K52" s="226"/>
    </row>
    <row r="53" spans="1:12" ht="12.75" customHeight="1" x14ac:dyDescent="0.2">
      <c r="A53" s="41" t="s">
        <v>33</v>
      </c>
      <c r="B53" s="224" t="s">
        <v>171</v>
      </c>
      <c r="C53" s="224"/>
      <c r="D53" s="224"/>
      <c r="E53" s="224"/>
      <c r="F53" s="224"/>
      <c r="G53" s="224"/>
      <c r="H53" s="224"/>
      <c r="I53" s="224"/>
      <c r="J53" s="224"/>
      <c r="K53" s="224"/>
      <c r="L53" s="82"/>
    </row>
    <row r="54" spans="1:12" ht="12.75" customHeight="1" x14ac:dyDescent="0.2">
      <c r="A54" s="83" t="s">
        <v>33</v>
      </c>
      <c r="B54" s="224" t="s">
        <v>172</v>
      </c>
      <c r="C54" s="224"/>
      <c r="D54" s="224"/>
      <c r="E54" s="224"/>
      <c r="F54" s="224"/>
      <c r="G54" s="224"/>
      <c r="H54" s="224"/>
      <c r="I54" s="224"/>
      <c r="J54" s="224"/>
      <c r="K54" s="224"/>
      <c r="L54" s="82"/>
    </row>
    <row r="55" spans="1:12" ht="12.75" customHeight="1" x14ac:dyDescent="0.2">
      <c r="A55" s="41" t="s">
        <v>33</v>
      </c>
      <c r="B55" s="224" t="s">
        <v>173</v>
      </c>
      <c r="C55" s="224"/>
      <c r="D55" s="224"/>
      <c r="E55" s="224"/>
      <c r="F55" s="224"/>
      <c r="G55" s="224"/>
      <c r="H55" s="224"/>
      <c r="I55" s="224"/>
      <c r="J55" s="224"/>
      <c r="K55" s="224"/>
      <c r="L55" s="82"/>
    </row>
    <row r="56" spans="1:12" ht="12.75" customHeight="1" x14ac:dyDescent="0.2">
      <c r="A56" s="226" t="s">
        <v>879</v>
      </c>
      <c r="B56" s="226"/>
      <c r="C56" s="226"/>
      <c r="D56" s="226"/>
      <c r="E56" s="226"/>
      <c r="F56" s="226"/>
      <c r="G56" s="226"/>
      <c r="H56" s="226"/>
      <c r="I56" s="226"/>
      <c r="J56" s="226"/>
      <c r="K56" s="226"/>
    </row>
    <row r="57" spans="1:12" ht="12.75" customHeight="1" x14ac:dyDescent="0.2">
      <c r="A57" s="41" t="s">
        <v>33</v>
      </c>
      <c r="B57" s="224" t="s">
        <v>174</v>
      </c>
      <c r="C57" s="224"/>
      <c r="D57" s="224"/>
      <c r="E57" s="224"/>
      <c r="F57" s="224"/>
      <c r="G57" s="224"/>
      <c r="H57" s="224"/>
      <c r="I57" s="224"/>
      <c r="J57" s="224"/>
      <c r="K57" s="224"/>
      <c r="L57" s="82"/>
    </row>
    <row r="58" spans="1:12" ht="12.75" customHeight="1" x14ac:dyDescent="0.2">
      <c r="A58" s="83" t="s">
        <v>33</v>
      </c>
      <c r="B58" s="224" t="s">
        <v>175</v>
      </c>
      <c r="C58" s="224"/>
      <c r="D58" s="224"/>
      <c r="E58" s="224"/>
      <c r="F58" s="224"/>
      <c r="G58" s="224"/>
      <c r="H58" s="224"/>
      <c r="I58" s="224"/>
      <c r="J58" s="224"/>
      <c r="K58" s="224"/>
      <c r="L58" s="82"/>
    </row>
    <row r="59" spans="1:12" ht="12.75" customHeight="1" x14ac:dyDescent="0.2">
      <c r="A59" s="41" t="s">
        <v>33</v>
      </c>
      <c r="B59" s="224" t="s">
        <v>176</v>
      </c>
      <c r="C59" s="224"/>
      <c r="D59" s="224"/>
      <c r="E59" s="224"/>
      <c r="F59" s="224"/>
      <c r="G59" s="224"/>
      <c r="H59" s="224"/>
      <c r="I59" s="224"/>
      <c r="J59" s="224"/>
      <c r="K59" s="224"/>
      <c r="L59" s="50"/>
    </row>
    <row r="60" spans="1:12" ht="12.75" customHeight="1" x14ac:dyDescent="0.2">
      <c r="A60" s="41" t="s">
        <v>33</v>
      </c>
      <c r="B60" s="224" t="s">
        <v>177</v>
      </c>
      <c r="C60" s="224"/>
      <c r="D60" s="224"/>
      <c r="E60" s="224"/>
      <c r="F60" s="224"/>
      <c r="G60" s="224"/>
      <c r="H60" s="224"/>
      <c r="I60" s="224"/>
      <c r="J60" s="224"/>
      <c r="K60" s="224"/>
      <c r="L60" s="82"/>
    </row>
    <row r="61" spans="1:12" s="86" customFormat="1" ht="12.75" customHeight="1" x14ac:dyDescent="0.2">
      <c r="A61" s="83" t="s">
        <v>33</v>
      </c>
      <c r="B61" s="225" t="s">
        <v>178</v>
      </c>
      <c r="C61" s="225"/>
      <c r="D61" s="225"/>
      <c r="E61" s="225"/>
      <c r="F61" s="225"/>
      <c r="G61" s="225"/>
      <c r="H61" s="225"/>
      <c r="I61" s="225"/>
      <c r="J61" s="225"/>
      <c r="K61" s="225"/>
      <c r="L61" s="85"/>
    </row>
    <row r="62" spans="1:12" ht="12.75" customHeight="1" x14ac:dyDescent="0.2">
      <c r="A62" s="41" t="s">
        <v>33</v>
      </c>
      <c r="B62" s="224" t="s">
        <v>172</v>
      </c>
      <c r="C62" s="224"/>
      <c r="D62" s="224"/>
      <c r="E62" s="224"/>
      <c r="F62" s="224"/>
      <c r="G62" s="224"/>
      <c r="H62" s="224"/>
      <c r="I62" s="224"/>
      <c r="J62" s="224"/>
      <c r="K62" s="224"/>
      <c r="L62" s="82"/>
    </row>
    <row r="63" spans="1:12" x14ac:dyDescent="0.2">
      <c r="A63" s="299" t="s">
        <v>880</v>
      </c>
      <c r="B63" s="299"/>
      <c r="C63" s="299"/>
      <c r="D63" s="299"/>
      <c r="E63" s="299"/>
      <c r="F63" s="299"/>
      <c r="G63" s="299"/>
      <c r="H63" s="299"/>
      <c r="I63" s="299"/>
      <c r="J63" s="299"/>
      <c r="K63" s="299"/>
    </row>
    <row r="64" spans="1:12" ht="50.25" customHeight="1" x14ac:dyDescent="0.2">
      <c r="A64" s="223" t="s">
        <v>784</v>
      </c>
      <c r="B64" s="223"/>
      <c r="C64" s="223"/>
      <c r="D64" s="223"/>
      <c r="E64" s="223"/>
      <c r="F64" s="223"/>
      <c r="G64" s="223"/>
      <c r="H64" s="223"/>
      <c r="I64" s="223"/>
      <c r="J64" s="223"/>
      <c r="K64" s="223"/>
    </row>
  </sheetData>
  <sheetProtection selectLockedCells="1" selectUnlockedCells="1"/>
  <mergeCells count="47">
    <mergeCell ref="B23:K23"/>
    <mergeCell ref="A1:K1"/>
    <mergeCell ref="A19:F19"/>
    <mergeCell ref="A20:K20"/>
    <mergeCell ref="A21:K21"/>
    <mergeCell ref="A22:K22"/>
    <mergeCell ref="B35:K35"/>
    <mergeCell ref="B24:K24"/>
    <mergeCell ref="B25:K25"/>
    <mergeCell ref="B26:K26"/>
    <mergeCell ref="B27:K27"/>
    <mergeCell ref="A28:K28"/>
    <mergeCell ref="B29:K29"/>
    <mergeCell ref="B30:K30"/>
    <mergeCell ref="B31:K31"/>
    <mergeCell ref="B32:K32"/>
    <mergeCell ref="B33:K33"/>
    <mergeCell ref="B34:K34"/>
    <mergeCell ref="B47:K47"/>
    <mergeCell ref="B36:K36"/>
    <mergeCell ref="B37:K37"/>
    <mergeCell ref="B38:K38"/>
    <mergeCell ref="A39:K39"/>
    <mergeCell ref="B40:K40"/>
    <mergeCell ref="B41:K41"/>
    <mergeCell ref="A42:K42"/>
    <mergeCell ref="B43:K43"/>
    <mergeCell ref="B44:K44"/>
    <mergeCell ref="B45:K45"/>
    <mergeCell ref="B46:K46"/>
    <mergeCell ref="B59:K59"/>
    <mergeCell ref="A48:K48"/>
    <mergeCell ref="B49:K49"/>
    <mergeCell ref="B50:K50"/>
    <mergeCell ref="B51:K51"/>
    <mergeCell ref="A52:K52"/>
    <mergeCell ref="B53:K53"/>
    <mergeCell ref="B54:K54"/>
    <mergeCell ref="B55:K55"/>
    <mergeCell ref="A56:K56"/>
    <mergeCell ref="B57:K57"/>
    <mergeCell ref="B58:K58"/>
    <mergeCell ref="A63:K63"/>
    <mergeCell ref="A64:K64"/>
    <mergeCell ref="B60:K60"/>
    <mergeCell ref="B61:K61"/>
    <mergeCell ref="B62:K62"/>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L75"/>
  <sheetViews>
    <sheetView topLeftCell="A22" zoomScale="80" zoomScaleNormal="80" workbookViewId="0">
      <selection activeCell="A2" sqref="A2"/>
    </sheetView>
  </sheetViews>
  <sheetFormatPr defaultRowHeight="12.75" x14ac:dyDescent="0.2"/>
  <cols>
    <col min="1" max="1" width="5" style="63" customWidth="1"/>
    <col min="2" max="2" width="10.28515625" style="63" customWidth="1"/>
    <col min="3" max="3" width="61.28515625" style="63" customWidth="1"/>
    <col min="4" max="4" width="5.28515625" style="93" customWidth="1"/>
    <col min="5" max="5" width="7.5703125" style="58" customWidth="1"/>
    <col min="6" max="6" width="8.28515625" style="94" customWidth="1"/>
    <col min="7" max="7" width="11.140625" style="94" customWidth="1"/>
    <col min="8" max="8" width="5.28515625" style="58" customWidth="1"/>
    <col min="9" max="9" width="9" style="94" customWidth="1"/>
    <col min="10" max="10" width="8.5703125" style="94" customWidth="1"/>
    <col min="11" max="11" width="12.5703125" style="94" customWidth="1"/>
    <col min="12" max="16384" width="9.140625" style="63"/>
  </cols>
  <sheetData>
    <row r="1" spans="1:11" s="72" customFormat="1" ht="19.5" customHeight="1" x14ac:dyDescent="0.2">
      <c r="A1" s="218" t="s">
        <v>881</v>
      </c>
      <c r="B1" s="218"/>
      <c r="C1" s="218"/>
      <c r="D1" s="218"/>
      <c r="E1" s="218"/>
      <c r="F1" s="218"/>
      <c r="G1" s="218"/>
      <c r="H1" s="218"/>
      <c r="I1" s="218"/>
      <c r="J1" s="218"/>
      <c r="K1" s="218"/>
    </row>
    <row r="2" spans="1:11" s="59" customFormat="1" ht="38.25" x14ac:dyDescent="0.2">
      <c r="A2" s="10" t="s">
        <v>179</v>
      </c>
      <c r="B2" s="10" t="s">
        <v>180</v>
      </c>
      <c r="C2" s="10" t="s">
        <v>181</v>
      </c>
      <c r="D2" s="10" t="s">
        <v>4</v>
      </c>
      <c r="E2" s="10" t="s">
        <v>5</v>
      </c>
      <c r="F2" s="13" t="s">
        <v>6</v>
      </c>
      <c r="G2" s="13" t="s">
        <v>7</v>
      </c>
      <c r="H2" s="10" t="s">
        <v>0</v>
      </c>
      <c r="I2" s="13" t="s">
        <v>9</v>
      </c>
      <c r="J2" s="13" t="s">
        <v>10</v>
      </c>
      <c r="K2" s="13" t="s">
        <v>126</v>
      </c>
    </row>
    <row r="3" spans="1:11" s="75" customFormat="1" x14ac:dyDescent="0.2">
      <c r="A3" s="56" t="s">
        <v>12</v>
      </c>
      <c r="B3" s="56"/>
      <c r="C3" s="56" t="s">
        <v>182</v>
      </c>
      <c r="D3" s="10" t="s">
        <v>24</v>
      </c>
      <c r="E3" s="10">
        <v>500</v>
      </c>
      <c r="F3" s="74"/>
      <c r="G3" s="74">
        <f t="shared" ref="G3:G48" si="0">E3*F3</f>
        <v>0</v>
      </c>
      <c r="H3" s="14"/>
      <c r="I3" s="74">
        <f>G3*H3</f>
        <v>0</v>
      </c>
      <c r="J3" s="77">
        <f>K3/E3</f>
        <v>0</v>
      </c>
      <c r="K3" s="74">
        <f>G3+I3</f>
        <v>0</v>
      </c>
    </row>
    <row r="4" spans="1:11" s="75" customFormat="1" x14ac:dyDescent="0.2">
      <c r="A4" s="56" t="s">
        <v>14</v>
      </c>
      <c r="B4" s="56"/>
      <c r="C4" s="56" t="s">
        <v>183</v>
      </c>
      <c r="D4" s="10" t="s">
        <v>24</v>
      </c>
      <c r="E4" s="87">
        <v>2700</v>
      </c>
      <c r="F4" s="74"/>
      <c r="G4" s="74">
        <f t="shared" si="0"/>
        <v>0</v>
      </c>
      <c r="H4" s="14"/>
      <c r="I4" s="74">
        <f t="shared" ref="I4:I48" si="1">G4*H4</f>
        <v>0</v>
      </c>
      <c r="J4" s="77">
        <f t="shared" ref="J4:J48" si="2">K4/E4</f>
        <v>0</v>
      </c>
      <c r="K4" s="74">
        <f t="shared" ref="K4:K48" si="3">G4+I4</f>
        <v>0</v>
      </c>
    </row>
    <row r="5" spans="1:11" s="75" customFormat="1" x14ac:dyDescent="0.2">
      <c r="A5" s="56" t="s">
        <v>16</v>
      </c>
      <c r="B5" s="56"/>
      <c r="C5" s="56" t="s">
        <v>184</v>
      </c>
      <c r="D5" s="10" t="s">
        <v>24</v>
      </c>
      <c r="E5" s="87">
        <v>11000</v>
      </c>
      <c r="F5" s="74"/>
      <c r="G5" s="74">
        <f t="shared" si="0"/>
        <v>0</v>
      </c>
      <c r="H5" s="88"/>
      <c r="I5" s="74">
        <f t="shared" si="1"/>
        <v>0</v>
      </c>
      <c r="J5" s="77">
        <f t="shared" si="2"/>
        <v>0</v>
      </c>
      <c r="K5" s="74">
        <f t="shared" si="3"/>
        <v>0</v>
      </c>
    </row>
    <row r="6" spans="1:11" s="75" customFormat="1" ht="13.5" customHeight="1" x14ac:dyDescent="0.2">
      <c r="A6" s="56" t="s">
        <v>18</v>
      </c>
      <c r="B6" s="56"/>
      <c r="C6" s="56" t="s">
        <v>185</v>
      </c>
      <c r="D6" s="10" t="s">
        <v>24</v>
      </c>
      <c r="E6" s="87">
        <v>10000</v>
      </c>
      <c r="F6" s="74"/>
      <c r="G6" s="74">
        <f t="shared" si="0"/>
        <v>0</v>
      </c>
      <c r="H6" s="88"/>
      <c r="I6" s="74">
        <f t="shared" si="1"/>
        <v>0</v>
      </c>
      <c r="J6" s="77">
        <f t="shared" si="2"/>
        <v>0</v>
      </c>
      <c r="K6" s="74">
        <f t="shared" si="3"/>
        <v>0</v>
      </c>
    </row>
    <row r="7" spans="1:11" s="75" customFormat="1" x14ac:dyDescent="0.2">
      <c r="A7" s="56" t="s">
        <v>20</v>
      </c>
      <c r="B7" s="56"/>
      <c r="C7" s="56" t="s">
        <v>186</v>
      </c>
      <c r="D7" s="10" t="s">
        <v>24</v>
      </c>
      <c r="E7" s="87">
        <v>5000</v>
      </c>
      <c r="F7" s="74"/>
      <c r="G7" s="74">
        <f t="shared" si="0"/>
        <v>0</v>
      </c>
      <c r="H7" s="88"/>
      <c r="I7" s="74">
        <f t="shared" si="1"/>
        <v>0</v>
      </c>
      <c r="J7" s="77">
        <f t="shared" si="2"/>
        <v>0</v>
      </c>
      <c r="K7" s="74">
        <f t="shared" si="3"/>
        <v>0</v>
      </c>
    </row>
    <row r="8" spans="1:11" s="75" customFormat="1" x14ac:dyDescent="0.2">
      <c r="A8" s="56" t="s">
        <v>22</v>
      </c>
      <c r="B8" s="56"/>
      <c r="C8" s="56" t="s">
        <v>187</v>
      </c>
      <c r="D8" s="10" t="s">
        <v>24</v>
      </c>
      <c r="E8" s="87">
        <v>1600</v>
      </c>
      <c r="F8" s="74"/>
      <c r="G8" s="74">
        <f t="shared" si="0"/>
        <v>0</v>
      </c>
      <c r="H8" s="88"/>
      <c r="I8" s="74">
        <f t="shared" si="1"/>
        <v>0</v>
      </c>
      <c r="J8" s="77">
        <f t="shared" si="2"/>
        <v>0</v>
      </c>
      <c r="K8" s="74">
        <f t="shared" si="3"/>
        <v>0</v>
      </c>
    </row>
    <row r="9" spans="1:11" s="75" customFormat="1" x14ac:dyDescent="0.2">
      <c r="A9" s="56" t="s">
        <v>25</v>
      </c>
      <c r="B9" s="56"/>
      <c r="C9" s="56" t="s">
        <v>188</v>
      </c>
      <c r="D9" s="10" t="s">
        <v>24</v>
      </c>
      <c r="E9" s="10">
        <v>1000</v>
      </c>
      <c r="F9" s="74"/>
      <c r="G9" s="74">
        <f t="shared" si="0"/>
        <v>0</v>
      </c>
      <c r="H9" s="88"/>
      <c r="I9" s="74">
        <f t="shared" si="1"/>
        <v>0</v>
      </c>
      <c r="J9" s="77">
        <f t="shared" si="2"/>
        <v>0</v>
      </c>
      <c r="K9" s="74">
        <f t="shared" si="3"/>
        <v>0</v>
      </c>
    </row>
    <row r="10" spans="1:11" s="75" customFormat="1" x14ac:dyDescent="0.2">
      <c r="A10" s="56" t="s">
        <v>26</v>
      </c>
      <c r="B10" s="56"/>
      <c r="C10" s="56" t="s">
        <v>189</v>
      </c>
      <c r="D10" s="10" t="s">
        <v>24</v>
      </c>
      <c r="E10" s="87">
        <v>2000</v>
      </c>
      <c r="F10" s="74"/>
      <c r="G10" s="74">
        <f t="shared" si="0"/>
        <v>0</v>
      </c>
      <c r="H10" s="88"/>
      <c r="I10" s="74">
        <f t="shared" si="1"/>
        <v>0</v>
      </c>
      <c r="J10" s="77">
        <f t="shared" si="2"/>
        <v>0</v>
      </c>
      <c r="K10" s="74">
        <f t="shared" si="3"/>
        <v>0</v>
      </c>
    </row>
    <row r="11" spans="1:11" s="75" customFormat="1" x14ac:dyDescent="0.2">
      <c r="A11" s="56" t="s">
        <v>28</v>
      </c>
      <c r="B11" s="56"/>
      <c r="C11" s="56" t="s">
        <v>190</v>
      </c>
      <c r="D11" s="10" t="s">
        <v>24</v>
      </c>
      <c r="E11" s="87">
        <v>1000</v>
      </c>
      <c r="F11" s="74"/>
      <c r="G11" s="74">
        <f t="shared" si="0"/>
        <v>0</v>
      </c>
      <c r="H11" s="88"/>
      <c r="I11" s="74">
        <f t="shared" si="1"/>
        <v>0</v>
      </c>
      <c r="J11" s="77">
        <f t="shared" si="2"/>
        <v>0</v>
      </c>
      <c r="K11" s="74">
        <f t="shared" si="3"/>
        <v>0</v>
      </c>
    </row>
    <row r="12" spans="1:11" s="75" customFormat="1" x14ac:dyDescent="0.2">
      <c r="A12" s="56" t="s">
        <v>95</v>
      </c>
      <c r="B12" s="56"/>
      <c r="C12" s="56" t="s">
        <v>191</v>
      </c>
      <c r="D12" s="10" t="s">
        <v>24</v>
      </c>
      <c r="E12" s="89">
        <v>500</v>
      </c>
      <c r="F12" s="77"/>
      <c r="G12" s="74">
        <f t="shared" si="0"/>
        <v>0</v>
      </c>
      <c r="H12" s="88"/>
      <c r="I12" s="74">
        <f t="shared" si="1"/>
        <v>0</v>
      </c>
      <c r="J12" s="77">
        <f t="shared" si="2"/>
        <v>0</v>
      </c>
      <c r="K12" s="74">
        <f t="shared" si="3"/>
        <v>0</v>
      </c>
    </row>
    <row r="13" spans="1:11" s="75" customFormat="1" ht="25.5" x14ac:dyDescent="0.2">
      <c r="A13" s="56" t="s">
        <v>97</v>
      </c>
      <c r="B13" s="56"/>
      <c r="C13" s="56" t="s">
        <v>192</v>
      </c>
      <c r="D13" s="10" t="s">
        <v>24</v>
      </c>
      <c r="E13" s="10">
        <v>150</v>
      </c>
      <c r="F13" s="74"/>
      <c r="G13" s="74">
        <f t="shared" si="0"/>
        <v>0</v>
      </c>
      <c r="H13" s="88"/>
      <c r="I13" s="74">
        <f t="shared" si="1"/>
        <v>0</v>
      </c>
      <c r="J13" s="77">
        <f t="shared" si="2"/>
        <v>0</v>
      </c>
      <c r="K13" s="74">
        <f t="shared" si="3"/>
        <v>0</v>
      </c>
    </row>
    <row r="14" spans="1:11" s="75" customFormat="1" x14ac:dyDescent="0.2">
      <c r="A14" s="56" t="s">
        <v>99</v>
      </c>
      <c r="B14" s="56"/>
      <c r="C14" s="56" t="s">
        <v>193</v>
      </c>
      <c r="D14" s="10" t="s">
        <v>24</v>
      </c>
      <c r="E14" s="10">
        <v>100</v>
      </c>
      <c r="F14" s="74"/>
      <c r="G14" s="74">
        <f t="shared" si="0"/>
        <v>0</v>
      </c>
      <c r="H14" s="88"/>
      <c r="I14" s="74">
        <f t="shared" si="1"/>
        <v>0</v>
      </c>
      <c r="J14" s="77">
        <f t="shared" si="2"/>
        <v>0</v>
      </c>
      <c r="K14" s="74">
        <f t="shared" si="3"/>
        <v>0</v>
      </c>
    </row>
    <row r="15" spans="1:11" s="75" customFormat="1" x14ac:dyDescent="0.2">
      <c r="A15" s="56" t="s">
        <v>101</v>
      </c>
      <c r="B15" s="56"/>
      <c r="C15" s="56" t="s">
        <v>194</v>
      </c>
      <c r="D15" s="10" t="s">
        <v>24</v>
      </c>
      <c r="E15" s="10">
        <v>100</v>
      </c>
      <c r="F15" s="74"/>
      <c r="G15" s="74">
        <f t="shared" si="0"/>
        <v>0</v>
      </c>
      <c r="H15" s="88"/>
      <c r="I15" s="74">
        <f t="shared" si="1"/>
        <v>0</v>
      </c>
      <c r="J15" s="77">
        <f t="shared" si="2"/>
        <v>0</v>
      </c>
      <c r="K15" s="74">
        <f t="shared" si="3"/>
        <v>0</v>
      </c>
    </row>
    <row r="16" spans="1:11" s="75" customFormat="1" x14ac:dyDescent="0.2">
      <c r="A16" s="56" t="s">
        <v>103</v>
      </c>
      <c r="B16" s="56"/>
      <c r="C16" s="56" t="s">
        <v>195</v>
      </c>
      <c r="D16" s="10" t="s">
        <v>24</v>
      </c>
      <c r="E16" s="10">
        <v>100</v>
      </c>
      <c r="F16" s="74"/>
      <c r="G16" s="74">
        <f t="shared" si="0"/>
        <v>0</v>
      </c>
      <c r="H16" s="88"/>
      <c r="I16" s="74">
        <f t="shared" si="1"/>
        <v>0</v>
      </c>
      <c r="J16" s="77">
        <f t="shared" si="2"/>
        <v>0</v>
      </c>
      <c r="K16" s="74">
        <f t="shared" si="3"/>
        <v>0</v>
      </c>
    </row>
    <row r="17" spans="1:11" s="75" customFormat="1" x14ac:dyDescent="0.2">
      <c r="A17" s="56" t="s">
        <v>105</v>
      </c>
      <c r="B17" s="56"/>
      <c r="C17" s="56" t="s">
        <v>196</v>
      </c>
      <c r="D17" s="10" t="s">
        <v>24</v>
      </c>
      <c r="E17" s="10">
        <v>80</v>
      </c>
      <c r="F17" s="74"/>
      <c r="G17" s="74">
        <f t="shared" si="0"/>
        <v>0</v>
      </c>
      <c r="H17" s="88"/>
      <c r="I17" s="74">
        <f t="shared" si="1"/>
        <v>0</v>
      </c>
      <c r="J17" s="77">
        <f t="shared" si="2"/>
        <v>0</v>
      </c>
      <c r="K17" s="74">
        <f t="shared" si="3"/>
        <v>0</v>
      </c>
    </row>
    <row r="18" spans="1:11" s="75" customFormat="1" x14ac:dyDescent="0.2">
      <c r="A18" s="56" t="s">
        <v>107</v>
      </c>
      <c r="B18" s="56"/>
      <c r="C18" s="56" t="s">
        <v>197</v>
      </c>
      <c r="D18" s="10" t="s">
        <v>24</v>
      </c>
      <c r="E18" s="10">
        <v>30</v>
      </c>
      <c r="F18" s="74"/>
      <c r="G18" s="74">
        <f t="shared" si="0"/>
        <v>0</v>
      </c>
      <c r="H18" s="88"/>
      <c r="I18" s="74">
        <f t="shared" si="1"/>
        <v>0</v>
      </c>
      <c r="J18" s="77">
        <f t="shared" si="2"/>
        <v>0</v>
      </c>
      <c r="K18" s="74">
        <f t="shared" si="3"/>
        <v>0</v>
      </c>
    </row>
    <row r="19" spans="1:11" s="75" customFormat="1" x14ac:dyDescent="0.2">
      <c r="A19" s="56" t="s">
        <v>109</v>
      </c>
      <c r="B19" s="56"/>
      <c r="C19" s="56" t="s">
        <v>198</v>
      </c>
      <c r="D19" s="10" t="s">
        <v>24</v>
      </c>
      <c r="E19" s="10">
        <v>30</v>
      </c>
      <c r="F19" s="74"/>
      <c r="G19" s="74">
        <f t="shared" si="0"/>
        <v>0</v>
      </c>
      <c r="H19" s="88"/>
      <c r="I19" s="74">
        <f t="shared" si="1"/>
        <v>0</v>
      </c>
      <c r="J19" s="77">
        <f t="shared" si="2"/>
        <v>0</v>
      </c>
      <c r="K19" s="74">
        <f t="shared" si="3"/>
        <v>0</v>
      </c>
    </row>
    <row r="20" spans="1:11" s="75" customFormat="1" x14ac:dyDescent="0.2">
      <c r="A20" s="56" t="s">
        <v>111</v>
      </c>
      <c r="B20" s="56"/>
      <c r="C20" s="56" t="s">
        <v>199</v>
      </c>
      <c r="D20" s="10" t="s">
        <v>24</v>
      </c>
      <c r="E20" s="10">
        <v>30</v>
      </c>
      <c r="F20" s="74"/>
      <c r="G20" s="74">
        <f t="shared" si="0"/>
        <v>0</v>
      </c>
      <c r="H20" s="88"/>
      <c r="I20" s="74">
        <f t="shared" si="1"/>
        <v>0</v>
      </c>
      <c r="J20" s="77">
        <f t="shared" si="2"/>
        <v>0</v>
      </c>
      <c r="K20" s="74">
        <f t="shared" si="3"/>
        <v>0</v>
      </c>
    </row>
    <row r="21" spans="1:11" s="75" customFormat="1" x14ac:dyDescent="0.2">
      <c r="A21" s="56" t="s">
        <v>113</v>
      </c>
      <c r="B21" s="56"/>
      <c r="C21" s="56" t="s">
        <v>200</v>
      </c>
      <c r="D21" s="10" t="s">
        <v>24</v>
      </c>
      <c r="E21" s="10">
        <v>20</v>
      </c>
      <c r="F21" s="74"/>
      <c r="G21" s="74">
        <f t="shared" si="0"/>
        <v>0</v>
      </c>
      <c r="H21" s="88"/>
      <c r="I21" s="74">
        <f t="shared" si="1"/>
        <v>0</v>
      </c>
      <c r="J21" s="77">
        <f t="shared" si="2"/>
        <v>0</v>
      </c>
      <c r="K21" s="74">
        <f t="shared" si="3"/>
        <v>0</v>
      </c>
    </row>
    <row r="22" spans="1:11" s="75" customFormat="1" x14ac:dyDescent="0.2">
      <c r="A22" s="56" t="s">
        <v>115</v>
      </c>
      <c r="B22" s="56"/>
      <c r="C22" s="56" t="s">
        <v>201</v>
      </c>
      <c r="D22" s="10" t="s">
        <v>24</v>
      </c>
      <c r="E22" s="10">
        <v>20</v>
      </c>
      <c r="F22" s="74"/>
      <c r="G22" s="74">
        <f t="shared" si="0"/>
        <v>0</v>
      </c>
      <c r="H22" s="88"/>
      <c r="I22" s="74">
        <f t="shared" si="1"/>
        <v>0</v>
      </c>
      <c r="J22" s="77">
        <f t="shared" si="2"/>
        <v>0</v>
      </c>
      <c r="K22" s="74">
        <f t="shared" si="3"/>
        <v>0</v>
      </c>
    </row>
    <row r="23" spans="1:11" s="75" customFormat="1" x14ac:dyDescent="0.2">
      <c r="A23" s="56" t="s">
        <v>202</v>
      </c>
      <c r="B23" s="56"/>
      <c r="C23" s="56" t="s">
        <v>203</v>
      </c>
      <c r="D23" s="10" t="s">
        <v>24</v>
      </c>
      <c r="E23" s="10">
        <v>20</v>
      </c>
      <c r="F23" s="74"/>
      <c r="G23" s="74">
        <f t="shared" si="0"/>
        <v>0</v>
      </c>
      <c r="H23" s="88"/>
      <c r="I23" s="74">
        <f t="shared" si="1"/>
        <v>0</v>
      </c>
      <c r="J23" s="77">
        <f t="shared" si="2"/>
        <v>0</v>
      </c>
      <c r="K23" s="74">
        <f t="shared" si="3"/>
        <v>0</v>
      </c>
    </row>
    <row r="24" spans="1:11" s="75" customFormat="1" x14ac:dyDescent="0.2">
      <c r="A24" s="56" t="s">
        <v>204</v>
      </c>
      <c r="B24" s="56"/>
      <c r="C24" s="56" t="s">
        <v>205</v>
      </c>
      <c r="D24" s="10" t="s">
        <v>24</v>
      </c>
      <c r="E24" s="10">
        <v>20</v>
      </c>
      <c r="F24" s="74"/>
      <c r="G24" s="74">
        <f t="shared" si="0"/>
        <v>0</v>
      </c>
      <c r="H24" s="88"/>
      <c r="I24" s="74">
        <f t="shared" si="1"/>
        <v>0</v>
      </c>
      <c r="J24" s="77">
        <f t="shared" si="2"/>
        <v>0</v>
      </c>
      <c r="K24" s="74">
        <f t="shared" si="3"/>
        <v>0</v>
      </c>
    </row>
    <row r="25" spans="1:11" s="75" customFormat="1" x14ac:dyDescent="0.2">
      <c r="A25" s="56" t="s">
        <v>206</v>
      </c>
      <c r="B25" s="56"/>
      <c r="C25" s="56" t="s">
        <v>207</v>
      </c>
      <c r="D25" s="10" t="s">
        <v>24</v>
      </c>
      <c r="E25" s="10">
        <v>500</v>
      </c>
      <c r="F25" s="74"/>
      <c r="G25" s="74">
        <f t="shared" si="0"/>
        <v>0</v>
      </c>
      <c r="H25" s="88"/>
      <c r="I25" s="74">
        <f t="shared" si="1"/>
        <v>0</v>
      </c>
      <c r="J25" s="77">
        <f t="shared" si="2"/>
        <v>0</v>
      </c>
      <c r="K25" s="74">
        <f t="shared" si="3"/>
        <v>0</v>
      </c>
    </row>
    <row r="26" spans="1:11" s="75" customFormat="1" x14ac:dyDescent="0.2">
      <c r="A26" s="56" t="s">
        <v>208</v>
      </c>
      <c r="B26" s="56"/>
      <c r="C26" s="56" t="s">
        <v>209</v>
      </c>
      <c r="D26" s="10" t="s">
        <v>24</v>
      </c>
      <c r="E26" s="10">
        <v>600</v>
      </c>
      <c r="F26" s="74"/>
      <c r="G26" s="74">
        <f t="shared" si="0"/>
        <v>0</v>
      </c>
      <c r="H26" s="88"/>
      <c r="I26" s="74">
        <f t="shared" si="1"/>
        <v>0</v>
      </c>
      <c r="J26" s="77">
        <f t="shared" si="2"/>
        <v>0</v>
      </c>
      <c r="K26" s="74">
        <f t="shared" si="3"/>
        <v>0</v>
      </c>
    </row>
    <row r="27" spans="1:11" s="75" customFormat="1" x14ac:dyDescent="0.2">
      <c r="A27" s="56" t="s">
        <v>210</v>
      </c>
      <c r="B27" s="56"/>
      <c r="C27" s="56" t="s">
        <v>211</v>
      </c>
      <c r="D27" s="10" t="s">
        <v>24</v>
      </c>
      <c r="E27" s="10">
        <v>500</v>
      </c>
      <c r="F27" s="74"/>
      <c r="G27" s="74">
        <f t="shared" si="0"/>
        <v>0</v>
      </c>
      <c r="H27" s="88"/>
      <c r="I27" s="74">
        <f t="shared" si="1"/>
        <v>0</v>
      </c>
      <c r="J27" s="77">
        <f t="shared" si="2"/>
        <v>0</v>
      </c>
      <c r="K27" s="74">
        <f t="shared" si="3"/>
        <v>0</v>
      </c>
    </row>
    <row r="28" spans="1:11" s="75" customFormat="1" x14ac:dyDescent="0.2">
      <c r="A28" s="56" t="s">
        <v>212</v>
      </c>
      <c r="B28" s="56"/>
      <c r="C28" s="56" t="s">
        <v>213</v>
      </c>
      <c r="D28" s="10" t="s">
        <v>24</v>
      </c>
      <c r="E28" s="10">
        <v>500</v>
      </c>
      <c r="F28" s="74"/>
      <c r="G28" s="74">
        <f t="shared" si="0"/>
        <v>0</v>
      </c>
      <c r="H28" s="88"/>
      <c r="I28" s="74">
        <f t="shared" si="1"/>
        <v>0</v>
      </c>
      <c r="J28" s="77">
        <f t="shared" si="2"/>
        <v>0</v>
      </c>
      <c r="K28" s="74">
        <f t="shared" si="3"/>
        <v>0</v>
      </c>
    </row>
    <row r="29" spans="1:11" s="75" customFormat="1" x14ac:dyDescent="0.2">
      <c r="A29" s="56" t="s">
        <v>214</v>
      </c>
      <c r="B29" s="56"/>
      <c r="C29" s="56" t="s">
        <v>215</v>
      </c>
      <c r="D29" s="10" t="s">
        <v>24</v>
      </c>
      <c r="E29" s="10">
        <v>500</v>
      </c>
      <c r="F29" s="74"/>
      <c r="G29" s="74">
        <f t="shared" si="0"/>
        <v>0</v>
      </c>
      <c r="H29" s="88"/>
      <c r="I29" s="74">
        <f t="shared" si="1"/>
        <v>0</v>
      </c>
      <c r="J29" s="77">
        <f t="shared" si="2"/>
        <v>0</v>
      </c>
      <c r="K29" s="74">
        <f t="shared" si="3"/>
        <v>0</v>
      </c>
    </row>
    <row r="30" spans="1:11" s="75" customFormat="1" x14ac:dyDescent="0.2">
      <c r="A30" s="56" t="s">
        <v>216</v>
      </c>
      <c r="B30" s="56"/>
      <c r="C30" s="56" t="s">
        <v>217</v>
      </c>
      <c r="D30" s="10" t="s">
        <v>24</v>
      </c>
      <c r="E30" s="10">
        <v>200</v>
      </c>
      <c r="F30" s="74"/>
      <c r="G30" s="74">
        <f t="shared" si="0"/>
        <v>0</v>
      </c>
      <c r="H30" s="88"/>
      <c r="I30" s="74">
        <f t="shared" si="1"/>
        <v>0</v>
      </c>
      <c r="J30" s="77">
        <f t="shared" si="2"/>
        <v>0</v>
      </c>
      <c r="K30" s="74">
        <f t="shared" si="3"/>
        <v>0</v>
      </c>
    </row>
    <row r="31" spans="1:11" s="75" customFormat="1" x14ac:dyDescent="0.2">
      <c r="A31" s="56" t="s">
        <v>218</v>
      </c>
      <c r="B31" s="56"/>
      <c r="C31" s="56" t="s">
        <v>219</v>
      </c>
      <c r="D31" s="10" t="s">
        <v>24</v>
      </c>
      <c r="E31" s="10">
        <v>200</v>
      </c>
      <c r="F31" s="74"/>
      <c r="G31" s="74">
        <f t="shared" si="0"/>
        <v>0</v>
      </c>
      <c r="H31" s="88"/>
      <c r="I31" s="74">
        <f t="shared" si="1"/>
        <v>0</v>
      </c>
      <c r="J31" s="77">
        <f t="shared" si="2"/>
        <v>0</v>
      </c>
      <c r="K31" s="74">
        <f t="shared" si="3"/>
        <v>0</v>
      </c>
    </row>
    <row r="32" spans="1:11" s="75" customFormat="1" x14ac:dyDescent="0.2">
      <c r="A32" s="56" t="s">
        <v>220</v>
      </c>
      <c r="B32" s="56"/>
      <c r="C32" s="56" t="s">
        <v>221</v>
      </c>
      <c r="D32" s="10" t="s">
        <v>24</v>
      </c>
      <c r="E32" s="10">
        <v>200</v>
      </c>
      <c r="F32" s="74"/>
      <c r="G32" s="74">
        <f t="shared" si="0"/>
        <v>0</v>
      </c>
      <c r="H32" s="88"/>
      <c r="I32" s="74">
        <f t="shared" si="1"/>
        <v>0</v>
      </c>
      <c r="J32" s="77">
        <f t="shared" si="2"/>
        <v>0</v>
      </c>
      <c r="K32" s="74">
        <f t="shared" si="3"/>
        <v>0</v>
      </c>
    </row>
    <row r="33" spans="1:11" s="75" customFormat="1" x14ac:dyDescent="0.2">
      <c r="A33" s="56" t="s">
        <v>222</v>
      </c>
      <c r="B33" s="56"/>
      <c r="C33" s="56" t="s">
        <v>223</v>
      </c>
      <c r="D33" s="10" t="s">
        <v>24</v>
      </c>
      <c r="E33" s="10">
        <v>50</v>
      </c>
      <c r="F33" s="74"/>
      <c r="G33" s="74">
        <f t="shared" si="0"/>
        <v>0</v>
      </c>
      <c r="H33" s="88"/>
      <c r="I33" s="74">
        <f t="shared" si="1"/>
        <v>0</v>
      </c>
      <c r="J33" s="77">
        <f t="shared" si="2"/>
        <v>0</v>
      </c>
      <c r="K33" s="74">
        <f t="shared" si="3"/>
        <v>0</v>
      </c>
    </row>
    <row r="34" spans="1:11" s="75" customFormat="1" x14ac:dyDescent="0.2">
      <c r="A34" s="56" t="s">
        <v>224</v>
      </c>
      <c r="B34" s="56"/>
      <c r="C34" s="56" t="s">
        <v>225</v>
      </c>
      <c r="D34" s="10" t="s">
        <v>24</v>
      </c>
      <c r="E34" s="44">
        <v>50</v>
      </c>
      <c r="F34" s="74"/>
      <c r="G34" s="74">
        <f t="shared" si="0"/>
        <v>0</v>
      </c>
      <c r="H34" s="88"/>
      <c r="I34" s="74">
        <f t="shared" si="1"/>
        <v>0</v>
      </c>
      <c r="J34" s="77">
        <f t="shared" si="2"/>
        <v>0</v>
      </c>
      <c r="K34" s="74">
        <f t="shared" si="3"/>
        <v>0</v>
      </c>
    </row>
    <row r="35" spans="1:11" s="75" customFormat="1" x14ac:dyDescent="0.2">
      <c r="A35" s="56" t="s">
        <v>226</v>
      </c>
      <c r="B35" s="56"/>
      <c r="C35" s="56" t="s">
        <v>227</v>
      </c>
      <c r="D35" s="10" t="s">
        <v>24</v>
      </c>
      <c r="E35" s="44">
        <v>50</v>
      </c>
      <c r="F35" s="74"/>
      <c r="G35" s="74">
        <f t="shared" si="0"/>
        <v>0</v>
      </c>
      <c r="H35" s="88"/>
      <c r="I35" s="74">
        <f t="shared" si="1"/>
        <v>0</v>
      </c>
      <c r="J35" s="77">
        <f t="shared" si="2"/>
        <v>0</v>
      </c>
      <c r="K35" s="74">
        <f t="shared" si="3"/>
        <v>0</v>
      </c>
    </row>
    <row r="36" spans="1:11" s="75" customFormat="1" x14ac:dyDescent="0.2">
      <c r="A36" s="56" t="s">
        <v>228</v>
      </c>
      <c r="B36" s="56"/>
      <c r="C36" s="56" t="s">
        <v>229</v>
      </c>
      <c r="D36" s="10" t="s">
        <v>24</v>
      </c>
      <c r="E36" s="44">
        <v>50</v>
      </c>
      <c r="F36" s="74"/>
      <c r="G36" s="74">
        <f t="shared" si="0"/>
        <v>0</v>
      </c>
      <c r="H36" s="88"/>
      <c r="I36" s="74">
        <f t="shared" si="1"/>
        <v>0</v>
      </c>
      <c r="J36" s="77">
        <f t="shared" si="2"/>
        <v>0</v>
      </c>
      <c r="K36" s="74">
        <f t="shared" si="3"/>
        <v>0</v>
      </c>
    </row>
    <row r="37" spans="1:11" s="75" customFormat="1" x14ac:dyDescent="0.2">
      <c r="A37" s="56" t="s">
        <v>230</v>
      </c>
      <c r="B37" s="56"/>
      <c r="C37" s="56" t="s">
        <v>231</v>
      </c>
      <c r="D37" s="10" t="s">
        <v>24</v>
      </c>
      <c r="E37" s="44">
        <v>50</v>
      </c>
      <c r="F37" s="74"/>
      <c r="G37" s="74">
        <f t="shared" si="0"/>
        <v>0</v>
      </c>
      <c r="H37" s="88"/>
      <c r="I37" s="74">
        <f t="shared" si="1"/>
        <v>0</v>
      </c>
      <c r="J37" s="77">
        <f t="shared" si="2"/>
        <v>0</v>
      </c>
      <c r="K37" s="74">
        <f t="shared" si="3"/>
        <v>0</v>
      </c>
    </row>
    <row r="38" spans="1:11" s="75" customFormat="1" x14ac:dyDescent="0.2">
      <c r="A38" s="56" t="s">
        <v>232</v>
      </c>
      <c r="B38" s="56"/>
      <c r="C38" s="56" t="s">
        <v>233</v>
      </c>
      <c r="D38" s="10" t="s">
        <v>24</v>
      </c>
      <c r="E38" s="44">
        <v>50</v>
      </c>
      <c r="F38" s="74"/>
      <c r="G38" s="74">
        <f t="shared" si="0"/>
        <v>0</v>
      </c>
      <c r="H38" s="88"/>
      <c r="I38" s="74">
        <f t="shared" si="1"/>
        <v>0</v>
      </c>
      <c r="J38" s="77">
        <f t="shared" si="2"/>
        <v>0</v>
      </c>
      <c r="K38" s="74">
        <f t="shared" si="3"/>
        <v>0</v>
      </c>
    </row>
    <row r="39" spans="1:11" s="75" customFormat="1" x14ac:dyDescent="0.2">
      <c r="A39" s="56" t="s">
        <v>234</v>
      </c>
      <c r="B39" s="56"/>
      <c r="C39" s="56" t="s">
        <v>235</v>
      </c>
      <c r="D39" s="10" t="s">
        <v>24</v>
      </c>
      <c r="E39" s="44">
        <v>20</v>
      </c>
      <c r="F39" s="74"/>
      <c r="G39" s="74">
        <f t="shared" si="0"/>
        <v>0</v>
      </c>
      <c r="H39" s="88"/>
      <c r="I39" s="74">
        <f t="shared" si="1"/>
        <v>0</v>
      </c>
      <c r="J39" s="77">
        <f t="shared" si="2"/>
        <v>0</v>
      </c>
      <c r="K39" s="74">
        <f t="shared" si="3"/>
        <v>0</v>
      </c>
    </row>
    <row r="40" spans="1:11" s="75" customFormat="1" x14ac:dyDescent="0.2">
      <c r="A40" s="56" t="s">
        <v>236</v>
      </c>
      <c r="B40" s="56"/>
      <c r="C40" s="56" t="s">
        <v>237</v>
      </c>
      <c r="D40" s="10" t="s">
        <v>24</v>
      </c>
      <c r="E40" s="44">
        <v>20</v>
      </c>
      <c r="F40" s="74"/>
      <c r="G40" s="74">
        <f t="shared" si="0"/>
        <v>0</v>
      </c>
      <c r="H40" s="88"/>
      <c r="I40" s="74">
        <f t="shared" si="1"/>
        <v>0</v>
      </c>
      <c r="J40" s="77">
        <f t="shared" si="2"/>
        <v>0</v>
      </c>
      <c r="K40" s="74">
        <f t="shared" si="3"/>
        <v>0</v>
      </c>
    </row>
    <row r="41" spans="1:11" s="75" customFormat="1" x14ac:dyDescent="0.2">
      <c r="A41" s="56" t="s">
        <v>238</v>
      </c>
      <c r="B41" s="56"/>
      <c r="C41" s="56" t="s">
        <v>239</v>
      </c>
      <c r="D41" s="10" t="s">
        <v>24</v>
      </c>
      <c r="E41" s="44">
        <v>20</v>
      </c>
      <c r="F41" s="74"/>
      <c r="G41" s="74">
        <f t="shared" si="0"/>
        <v>0</v>
      </c>
      <c r="H41" s="88"/>
      <c r="I41" s="74">
        <f t="shared" si="1"/>
        <v>0</v>
      </c>
      <c r="J41" s="77">
        <f t="shared" si="2"/>
        <v>0</v>
      </c>
      <c r="K41" s="74">
        <f t="shared" si="3"/>
        <v>0</v>
      </c>
    </row>
    <row r="42" spans="1:11" s="75" customFormat="1" x14ac:dyDescent="0.2">
      <c r="A42" s="56" t="s">
        <v>240</v>
      </c>
      <c r="B42" s="56"/>
      <c r="C42" s="56" t="s">
        <v>241</v>
      </c>
      <c r="D42" s="10" t="s">
        <v>24</v>
      </c>
      <c r="E42" s="44">
        <v>20</v>
      </c>
      <c r="F42" s="74"/>
      <c r="G42" s="74">
        <f t="shared" si="0"/>
        <v>0</v>
      </c>
      <c r="H42" s="88"/>
      <c r="I42" s="74">
        <f t="shared" si="1"/>
        <v>0</v>
      </c>
      <c r="J42" s="77">
        <f t="shared" si="2"/>
        <v>0</v>
      </c>
      <c r="K42" s="74">
        <f t="shared" si="3"/>
        <v>0</v>
      </c>
    </row>
    <row r="43" spans="1:11" s="75" customFormat="1" x14ac:dyDescent="0.2">
      <c r="A43" s="56" t="s">
        <v>242</v>
      </c>
      <c r="B43" s="56"/>
      <c r="C43" s="56" t="s">
        <v>243</v>
      </c>
      <c r="D43" s="10" t="s">
        <v>24</v>
      </c>
      <c r="E43" s="44">
        <v>20</v>
      </c>
      <c r="F43" s="74"/>
      <c r="G43" s="74">
        <f t="shared" si="0"/>
        <v>0</v>
      </c>
      <c r="H43" s="88"/>
      <c r="I43" s="74">
        <f t="shared" si="1"/>
        <v>0</v>
      </c>
      <c r="J43" s="77">
        <f t="shared" si="2"/>
        <v>0</v>
      </c>
      <c r="K43" s="74">
        <f t="shared" si="3"/>
        <v>0</v>
      </c>
    </row>
    <row r="44" spans="1:11" s="75" customFormat="1" x14ac:dyDescent="0.2">
      <c r="A44" s="56" t="s">
        <v>244</v>
      </c>
      <c r="B44" s="56"/>
      <c r="C44" s="56" t="s">
        <v>245</v>
      </c>
      <c r="D44" s="10" t="s">
        <v>24</v>
      </c>
      <c r="E44" s="44">
        <v>20</v>
      </c>
      <c r="F44" s="74"/>
      <c r="G44" s="74">
        <f t="shared" si="0"/>
        <v>0</v>
      </c>
      <c r="H44" s="88"/>
      <c r="I44" s="74">
        <f t="shared" si="1"/>
        <v>0</v>
      </c>
      <c r="J44" s="77">
        <f t="shared" si="2"/>
        <v>0</v>
      </c>
      <c r="K44" s="74">
        <f t="shared" si="3"/>
        <v>0</v>
      </c>
    </row>
    <row r="45" spans="1:11" s="75" customFormat="1" x14ac:dyDescent="0.2">
      <c r="A45" s="56" t="s">
        <v>246</v>
      </c>
      <c r="B45" s="56"/>
      <c r="C45" s="56" t="s">
        <v>247</v>
      </c>
      <c r="D45" s="10" t="s">
        <v>24</v>
      </c>
      <c r="E45" s="44">
        <v>20</v>
      </c>
      <c r="F45" s="74"/>
      <c r="G45" s="74">
        <f t="shared" si="0"/>
        <v>0</v>
      </c>
      <c r="H45" s="88"/>
      <c r="I45" s="74">
        <f t="shared" si="1"/>
        <v>0</v>
      </c>
      <c r="J45" s="77">
        <f t="shared" si="2"/>
        <v>0</v>
      </c>
      <c r="K45" s="74">
        <f t="shared" si="3"/>
        <v>0</v>
      </c>
    </row>
    <row r="46" spans="1:11" s="75" customFormat="1" x14ac:dyDescent="0.2">
      <c r="A46" s="56" t="s">
        <v>248</v>
      </c>
      <c r="B46" s="56"/>
      <c r="C46" s="56" t="s">
        <v>249</v>
      </c>
      <c r="D46" s="10" t="s">
        <v>24</v>
      </c>
      <c r="E46" s="44">
        <v>20</v>
      </c>
      <c r="F46" s="74"/>
      <c r="G46" s="74">
        <f t="shared" si="0"/>
        <v>0</v>
      </c>
      <c r="H46" s="88"/>
      <c r="I46" s="74">
        <f t="shared" si="1"/>
        <v>0</v>
      </c>
      <c r="J46" s="77">
        <f t="shared" si="2"/>
        <v>0</v>
      </c>
      <c r="K46" s="74">
        <f t="shared" si="3"/>
        <v>0</v>
      </c>
    </row>
    <row r="47" spans="1:11" s="75" customFormat="1" x14ac:dyDescent="0.2">
      <c r="A47" s="56" t="s">
        <v>250</v>
      </c>
      <c r="B47" s="56"/>
      <c r="C47" s="56" t="s">
        <v>251</v>
      </c>
      <c r="D47" s="10" t="s">
        <v>24</v>
      </c>
      <c r="E47" s="44">
        <v>20</v>
      </c>
      <c r="F47" s="74"/>
      <c r="G47" s="74">
        <f t="shared" si="0"/>
        <v>0</v>
      </c>
      <c r="H47" s="88"/>
      <c r="I47" s="74">
        <f t="shared" si="1"/>
        <v>0</v>
      </c>
      <c r="J47" s="77">
        <f t="shared" si="2"/>
        <v>0</v>
      </c>
      <c r="K47" s="74">
        <f t="shared" si="3"/>
        <v>0</v>
      </c>
    </row>
    <row r="48" spans="1:11" s="80" customFormat="1" x14ac:dyDescent="0.2">
      <c r="A48" s="56" t="s">
        <v>252</v>
      </c>
      <c r="B48" s="56"/>
      <c r="C48" s="56" t="s">
        <v>253</v>
      </c>
      <c r="D48" s="10" t="s">
        <v>24</v>
      </c>
      <c r="E48" s="87">
        <v>100</v>
      </c>
      <c r="F48" s="74"/>
      <c r="G48" s="74">
        <f t="shared" si="0"/>
        <v>0</v>
      </c>
      <c r="H48" s="88"/>
      <c r="I48" s="74">
        <f t="shared" si="1"/>
        <v>0</v>
      </c>
      <c r="J48" s="77">
        <f t="shared" si="2"/>
        <v>0</v>
      </c>
      <c r="K48" s="74">
        <f t="shared" si="3"/>
        <v>0</v>
      </c>
    </row>
    <row r="49" spans="1:12" s="80" customFormat="1" ht="20.25" customHeight="1" x14ac:dyDescent="0.2">
      <c r="A49" s="206" t="s">
        <v>30</v>
      </c>
      <c r="B49" s="206"/>
      <c r="C49" s="206"/>
      <c r="D49" s="206"/>
      <c r="E49" s="206"/>
      <c r="F49" s="6"/>
      <c r="G49" s="6">
        <f>SUM(G3:G48)</f>
        <v>0</v>
      </c>
      <c r="H49" s="4" t="s">
        <v>57</v>
      </c>
      <c r="I49" s="6">
        <f>SUM(I3:I48)</f>
        <v>0</v>
      </c>
      <c r="J49" s="6" t="s">
        <v>57</v>
      </c>
      <c r="K49" s="6">
        <f>SUM(K3:K48)</f>
        <v>0</v>
      </c>
    </row>
    <row r="50" spans="1:12" s="80" customFormat="1" ht="12.75" customHeight="1" x14ac:dyDescent="0.2">
      <c r="A50" s="226" t="s">
        <v>254</v>
      </c>
      <c r="B50" s="226"/>
      <c r="C50" s="226"/>
      <c r="D50" s="226"/>
      <c r="E50" s="226"/>
      <c r="F50" s="226"/>
      <c r="G50" s="226"/>
      <c r="H50" s="226"/>
      <c r="I50" s="226"/>
      <c r="J50" s="226"/>
      <c r="K50" s="226"/>
    </row>
    <row r="51" spans="1:12" s="80" customFormat="1" ht="12.75" customHeight="1" x14ac:dyDescent="0.2">
      <c r="A51" s="226" t="s">
        <v>255</v>
      </c>
      <c r="B51" s="226"/>
      <c r="C51" s="226"/>
      <c r="D51" s="226"/>
      <c r="E51" s="226"/>
      <c r="F51" s="226"/>
      <c r="G51" s="226"/>
      <c r="H51" s="226"/>
      <c r="I51" s="226"/>
      <c r="J51" s="226"/>
      <c r="K51" s="226"/>
    </row>
    <row r="52" spans="1:12" s="80" customFormat="1" ht="12.75" customHeight="1" x14ac:dyDescent="0.2">
      <c r="A52" s="90" t="s">
        <v>33</v>
      </c>
      <c r="B52" s="224" t="s">
        <v>172</v>
      </c>
      <c r="C52" s="224"/>
      <c r="D52" s="224"/>
      <c r="E52" s="224"/>
      <c r="F52" s="224"/>
      <c r="G52" s="224"/>
      <c r="H52" s="224"/>
      <c r="I52" s="224"/>
      <c r="J52" s="224"/>
      <c r="K52" s="224"/>
      <c r="L52" s="91"/>
    </row>
    <row r="53" spans="1:12" s="80" customFormat="1" ht="12.75" customHeight="1" x14ac:dyDescent="0.2">
      <c r="A53" s="90" t="s">
        <v>33</v>
      </c>
      <c r="B53" s="224" t="s">
        <v>256</v>
      </c>
      <c r="C53" s="224"/>
      <c r="D53" s="224"/>
      <c r="E53" s="224"/>
      <c r="F53" s="224"/>
      <c r="G53" s="224"/>
      <c r="H53" s="224"/>
      <c r="I53" s="224"/>
      <c r="J53" s="224"/>
      <c r="K53" s="224"/>
      <c r="L53" s="91"/>
    </row>
    <row r="54" spans="1:12" s="80" customFormat="1" ht="12.75" customHeight="1" x14ac:dyDescent="0.2">
      <c r="A54" s="90" t="s">
        <v>33</v>
      </c>
      <c r="B54" s="224" t="s">
        <v>257</v>
      </c>
      <c r="C54" s="224"/>
      <c r="D54" s="224"/>
      <c r="E54" s="224"/>
      <c r="F54" s="224"/>
      <c r="G54" s="224"/>
      <c r="H54" s="224"/>
      <c r="I54" s="224"/>
      <c r="J54" s="224"/>
      <c r="K54" s="224"/>
      <c r="L54" s="91"/>
    </row>
    <row r="55" spans="1:12" s="80" customFormat="1" ht="12.75" customHeight="1" x14ac:dyDescent="0.2">
      <c r="A55" s="90" t="s">
        <v>33</v>
      </c>
      <c r="B55" s="224" t="s">
        <v>258</v>
      </c>
      <c r="C55" s="224"/>
      <c r="D55" s="224"/>
      <c r="E55" s="224"/>
      <c r="F55" s="224"/>
      <c r="G55" s="224"/>
      <c r="H55" s="224"/>
      <c r="I55" s="224"/>
      <c r="J55" s="224"/>
      <c r="K55" s="224"/>
      <c r="L55" s="91"/>
    </row>
    <row r="56" spans="1:12" s="72" customFormat="1" ht="12.75" customHeight="1" x14ac:dyDescent="0.2">
      <c r="A56" s="90" t="s">
        <v>33</v>
      </c>
      <c r="B56" s="224" t="s">
        <v>259</v>
      </c>
      <c r="C56" s="224"/>
      <c r="D56" s="224"/>
      <c r="E56" s="224"/>
      <c r="F56" s="224"/>
      <c r="G56" s="224"/>
      <c r="H56" s="224"/>
      <c r="I56" s="224"/>
      <c r="J56" s="224"/>
      <c r="K56" s="224"/>
      <c r="L56" s="82"/>
    </row>
    <row r="57" spans="1:12" s="72" customFormat="1" ht="12.75" customHeight="1" x14ac:dyDescent="0.2">
      <c r="A57" s="90" t="s">
        <v>33</v>
      </c>
      <c r="B57" s="224" t="s">
        <v>260</v>
      </c>
      <c r="C57" s="224"/>
      <c r="D57" s="224"/>
      <c r="E57" s="224"/>
      <c r="F57" s="224"/>
      <c r="G57" s="224"/>
      <c r="H57" s="224"/>
      <c r="I57" s="224"/>
      <c r="J57" s="224"/>
      <c r="K57" s="224"/>
      <c r="L57" s="82"/>
    </row>
    <row r="58" spans="1:12" s="72" customFormat="1" ht="12.75" customHeight="1" x14ac:dyDescent="0.2">
      <c r="A58" s="90" t="s">
        <v>33</v>
      </c>
      <c r="B58" s="224" t="s">
        <v>261</v>
      </c>
      <c r="C58" s="224"/>
      <c r="D58" s="224"/>
      <c r="E58" s="224"/>
      <c r="F58" s="224"/>
      <c r="G58" s="224"/>
      <c r="H58" s="224"/>
      <c r="I58" s="224"/>
      <c r="J58" s="224"/>
      <c r="K58" s="224"/>
      <c r="L58" s="82"/>
    </row>
    <row r="59" spans="1:12" s="72" customFormat="1" ht="12.75" customHeight="1" x14ac:dyDescent="0.2">
      <c r="A59" s="90" t="s">
        <v>33</v>
      </c>
      <c r="B59" s="224" t="s">
        <v>262</v>
      </c>
      <c r="C59" s="224"/>
      <c r="D59" s="224"/>
      <c r="E59" s="224"/>
      <c r="F59" s="224"/>
      <c r="G59" s="224"/>
      <c r="H59" s="224"/>
      <c r="I59" s="224"/>
      <c r="J59" s="224"/>
      <c r="K59" s="224"/>
      <c r="L59" s="82"/>
    </row>
    <row r="60" spans="1:12" s="80" customFormat="1" ht="12.75" customHeight="1" x14ac:dyDescent="0.2">
      <c r="A60" s="226" t="s">
        <v>263</v>
      </c>
      <c r="B60" s="226"/>
      <c r="C60" s="226"/>
      <c r="D60" s="226"/>
      <c r="E60" s="226"/>
      <c r="F60" s="226"/>
      <c r="G60" s="226"/>
      <c r="H60" s="226"/>
      <c r="I60" s="226"/>
      <c r="J60" s="226"/>
      <c r="K60" s="226"/>
    </row>
    <row r="61" spans="1:12" s="72" customFormat="1" ht="12.75" customHeight="1" x14ac:dyDescent="0.2">
      <c r="A61" s="41" t="s">
        <v>33</v>
      </c>
      <c r="B61" s="224" t="s">
        <v>264</v>
      </c>
      <c r="C61" s="224"/>
      <c r="D61" s="224"/>
      <c r="E61" s="224"/>
      <c r="F61" s="224"/>
      <c r="G61" s="224"/>
      <c r="H61" s="224"/>
      <c r="I61" s="224"/>
      <c r="J61" s="224"/>
      <c r="K61" s="224"/>
      <c r="L61" s="82"/>
    </row>
    <row r="62" spans="1:12" s="72" customFormat="1" ht="12.75" customHeight="1" x14ac:dyDescent="0.2">
      <c r="A62" s="41" t="s">
        <v>33</v>
      </c>
      <c r="B62" s="224" t="s">
        <v>260</v>
      </c>
      <c r="C62" s="224"/>
      <c r="D62" s="224"/>
      <c r="E62" s="224"/>
      <c r="F62" s="224"/>
      <c r="G62" s="224"/>
      <c r="H62" s="224"/>
      <c r="I62" s="224"/>
      <c r="J62" s="224"/>
      <c r="K62" s="224"/>
      <c r="L62" s="82"/>
    </row>
    <row r="63" spans="1:12" s="80" customFormat="1" ht="12.75" customHeight="1" x14ac:dyDescent="0.2">
      <c r="A63" s="41" t="s">
        <v>33</v>
      </c>
      <c r="B63" s="224" t="s">
        <v>265</v>
      </c>
      <c r="C63" s="224"/>
      <c r="D63" s="224"/>
      <c r="E63" s="224"/>
      <c r="F63" s="224"/>
      <c r="G63" s="224"/>
      <c r="H63" s="224"/>
      <c r="I63" s="224"/>
      <c r="J63" s="224"/>
      <c r="K63" s="224"/>
      <c r="L63" s="92"/>
    </row>
    <row r="64" spans="1:12" s="72" customFormat="1" ht="12.75" customHeight="1" x14ac:dyDescent="0.2">
      <c r="A64" s="41" t="s">
        <v>33</v>
      </c>
      <c r="B64" s="224" t="s">
        <v>257</v>
      </c>
      <c r="C64" s="224"/>
      <c r="D64" s="224"/>
      <c r="E64" s="224"/>
      <c r="F64" s="224"/>
      <c r="G64" s="224"/>
      <c r="H64" s="224"/>
      <c r="I64" s="224"/>
      <c r="J64" s="224"/>
      <c r="K64" s="224"/>
      <c r="L64" s="82"/>
    </row>
    <row r="65" spans="1:12" s="72" customFormat="1" ht="12.75" customHeight="1" x14ac:dyDescent="0.2">
      <c r="A65" s="41" t="s">
        <v>33</v>
      </c>
      <c r="B65" s="224" t="s">
        <v>172</v>
      </c>
      <c r="C65" s="224"/>
      <c r="D65" s="224"/>
      <c r="E65" s="224"/>
      <c r="F65" s="224"/>
      <c r="G65" s="224"/>
      <c r="H65" s="224"/>
      <c r="I65" s="224"/>
      <c r="J65" s="224"/>
      <c r="K65" s="224"/>
      <c r="L65" s="82"/>
    </row>
    <row r="66" spans="1:12" s="72" customFormat="1" ht="12.75" customHeight="1" x14ac:dyDescent="0.2">
      <c r="A66" s="229" t="s">
        <v>266</v>
      </c>
      <c r="B66" s="229"/>
      <c r="C66" s="229"/>
      <c r="D66" s="229"/>
      <c r="E66" s="229"/>
      <c r="F66" s="229"/>
      <c r="G66" s="229"/>
      <c r="H66" s="229"/>
      <c r="I66" s="229"/>
      <c r="J66" s="229"/>
      <c r="K66" s="229"/>
    </row>
    <row r="67" spans="1:12" s="72" customFormat="1" ht="12.75" customHeight="1" x14ac:dyDescent="0.2">
      <c r="A67" s="41" t="s">
        <v>33</v>
      </c>
      <c r="B67" s="225" t="s">
        <v>267</v>
      </c>
      <c r="C67" s="225"/>
      <c r="D67" s="225"/>
      <c r="E67" s="225"/>
      <c r="F67" s="225"/>
      <c r="G67" s="225"/>
      <c r="H67" s="225"/>
      <c r="I67" s="225"/>
      <c r="J67" s="225"/>
      <c r="K67" s="225"/>
      <c r="L67" s="82"/>
    </row>
    <row r="68" spans="1:12" s="72" customFormat="1" ht="12.75" customHeight="1" x14ac:dyDescent="0.2">
      <c r="A68" s="41" t="s">
        <v>33</v>
      </c>
      <c r="B68" s="225" t="s">
        <v>172</v>
      </c>
      <c r="C68" s="225"/>
      <c r="D68" s="225"/>
      <c r="E68" s="225"/>
      <c r="F68" s="225"/>
      <c r="G68" s="225"/>
      <c r="H68" s="225"/>
      <c r="I68" s="225"/>
      <c r="J68" s="225"/>
      <c r="K68" s="225"/>
      <c r="L68" s="82"/>
    </row>
    <row r="69" spans="1:12" s="72" customFormat="1" ht="12.75" customHeight="1" x14ac:dyDescent="0.2">
      <c r="A69" s="226" t="s">
        <v>268</v>
      </c>
      <c r="B69" s="226"/>
      <c r="C69" s="226"/>
      <c r="D69" s="226"/>
      <c r="E69" s="226"/>
      <c r="F69" s="226"/>
      <c r="G69" s="226"/>
      <c r="H69" s="226"/>
      <c r="I69" s="226"/>
      <c r="J69" s="226"/>
      <c r="K69" s="226"/>
    </row>
    <row r="70" spans="1:12" s="72" customFormat="1" ht="12.75" customHeight="1" x14ac:dyDescent="0.2">
      <c r="A70" s="41" t="s">
        <v>33</v>
      </c>
      <c r="B70" s="224" t="s">
        <v>269</v>
      </c>
      <c r="C70" s="224"/>
      <c r="D70" s="224"/>
      <c r="E70" s="224"/>
      <c r="F70" s="224"/>
      <c r="G70" s="224"/>
      <c r="H70" s="224"/>
      <c r="I70" s="224"/>
      <c r="J70" s="224"/>
      <c r="K70" s="224"/>
      <c r="L70" s="82"/>
    </row>
    <row r="71" spans="1:12" s="72" customFormat="1" ht="12.75" customHeight="1" x14ac:dyDescent="0.2">
      <c r="A71" s="41" t="s">
        <v>33</v>
      </c>
      <c r="B71" s="224" t="s">
        <v>270</v>
      </c>
      <c r="C71" s="224"/>
      <c r="D71" s="224"/>
      <c r="E71" s="224"/>
      <c r="F71" s="224"/>
      <c r="G71" s="224"/>
      <c r="H71" s="224"/>
      <c r="I71" s="224"/>
      <c r="J71" s="224"/>
      <c r="K71" s="224"/>
      <c r="L71" s="82"/>
    </row>
    <row r="72" spans="1:12" s="72" customFormat="1" ht="12.75" customHeight="1" x14ac:dyDescent="0.2">
      <c r="A72" s="41" t="s">
        <v>33</v>
      </c>
      <c r="B72" s="224" t="s">
        <v>172</v>
      </c>
      <c r="C72" s="224"/>
      <c r="D72" s="224"/>
      <c r="E72" s="224"/>
      <c r="F72" s="224"/>
      <c r="G72" s="224"/>
      <c r="H72" s="224"/>
      <c r="I72" s="224"/>
      <c r="J72" s="224"/>
      <c r="K72" s="224"/>
      <c r="L72" s="82"/>
    </row>
    <row r="73" spans="1:12" s="80" customFormat="1" ht="12.75" customHeight="1" x14ac:dyDescent="0.2">
      <c r="A73" s="226" t="s">
        <v>271</v>
      </c>
      <c r="B73" s="226"/>
      <c r="C73" s="226"/>
      <c r="D73" s="226"/>
      <c r="E73" s="226"/>
      <c r="F73" s="226"/>
      <c r="G73" s="226"/>
      <c r="H73" s="226"/>
      <c r="I73" s="226"/>
      <c r="J73" s="226"/>
      <c r="K73" s="226"/>
    </row>
    <row r="74" spans="1:12" s="72" customFormat="1" ht="12.75" customHeight="1" x14ac:dyDescent="0.2">
      <c r="A74" s="41" t="s">
        <v>33</v>
      </c>
      <c r="B74" s="224" t="s">
        <v>257</v>
      </c>
      <c r="C74" s="224"/>
      <c r="D74" s="224"/>
      <c r="E74" s="224"/>
      <c r="F74" s="224"/>
      <c r="G74" s="224"/>
      <c r="H74" s="224"/>
      <c r="I74" s="224"/>
      <c r="J74" s="224"/>
      <c r="K74" s="224"/>
      <c r="L74" s="82"/>
    </row>
    <row r="75" spans="1:12" s="72" customFormat="1" ht="12.75" customHeight="1" x14ac:dyDescent="0.2">
      <c r="A75" s="41" t="s">
        <v>33</v>
      </c>
      <c r="B75" s="224" t="s">
        <v>172</v>
      </c>
      <c r="C75" s="224"/>
      <c r="D75" s="224"/>
      <c r="E75" s="224"/>
      <c r="F75" s="224"/>
      <c r="G75" s="224"/>
      <c r="H75" s="224"/>
      <c r="I75" s="224"/>
      <c r="J75" s="224"/>
      <c r="K75" s="224"/>
      <c r="L75" s="82"/>
    </row>
  </sheetData>
  <sheetProtection selectLockedCells="1" selectUnlockedCells="1"/>
  <mergeCells count="28">
    <mergeCell ref="B53:K53"/>
    <mergeCell ref="A1:K1"/>
    <mergeCell ref="A49:E49"/>
    <mergeCell ref="A50:K50"/>
    <mergeCell ref="A51:K51"/>
    <mergeCell ref="B52:K52"/>
    <mergeCell ref="B65:K65"/>
    <mergeCell ref="B54:K54"/>
    <mergeCell ref="B55:K55"/>
    <mergeCell ref="B56:K56"/>
    <mergeCell ref="B57:K57"/>
    <mergeCell ref="B58:K58"/>
    <mergeCell ref="B59:K59"/>
    <mergeCell ref="A60:K60"/>
    <mergeCell ref="B61:K61"/>
    <mergeCell ref="B62:K62"/>
    <mergeCell ref="B63:K63"/>
    <mergeCell ref="B64:K64"/>
    <mergeCell ref="B72:K72"/>
    <mergeCell ref="A73:K73"/>
    <mergeCell ref="B74:K74"/>
    <mergeCell ref="B75:K75"/>
    <mergeCell ref="A66:K66"/>
    <mergeCell ref="B67:K67"/>
    <mergeCell ref="B68:K68"/>
    <mergeCell ref="A69:K69"/>
    <mergeCell ref="B70:K70"/>
    <mergeCell ref="B71:K71"/>
  </mergeCells>
  <pageMargins left="0.2361111111111111" right="0.25" top="0.74791666666666667" bottom="0.41666666666666669" header="0.51180555555555551" footer="0.51180555555555551"/>
  <pageSetup paperSize="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IV49"/>
  <sheetViews>
    <sheetView zoomScale="80" zoomScaleNormal="80" workbookViewId="0">
      <selection activeCell="B31" sqref="B31:L31"/>
    </sheetView>
  </sheetViews>
  <sheetFormatPr defaultRowHeight="12.75" x14ac:dyDescent="0.2"/>
  <cols>
    <col min="1" max="1" width="4.5703125" style="72" customWidth="1"/>
    <col min="2" max="2" width="12.140625" style="72" customWidth="1"/>
    <col min="3" max="3" width="12.7109375" style="72" customWidth="1"/>
    <col min="4" max="4" width="54.140625" style="72" customWidth="1"/>
    <col min="5" max="5" width="7.28515625" style="72" customWidth="1"/>
    <col min="6" max="7" width="7" style="72" customWidth="1"/>
    <col min="8" max="8" width="9.5703125" style="72" customWidth="1"/>
    <col min="9" max="9" width="5.28515625" style="72" customWidth="1"/>
    <col min="10" max="10" width="9.140625" style="72"/>
    <col min="11" max="11" width="6" style="72" customWidth="1"/>
    <col min="12" max="12" width="10.42578125" style="96" customWidth="1"/>
    <col min="13" max="16384" width="9.140625" style="72"/>
  </cols>
  <sheetData>
    <row r="1" spans="1:15" ht="21.75" customHeight="1" x14ac:dyDescent="0.2">
      <c r="A1" s="218" t="s">
        <v>882</v>
      </c>
      <c r="B1" s="218"/>
      <c r="C1" s="218"/>
      <c r="D1" s="218"/>
      <c r="E1" s="218"/>
      <c r="F1" s="218"/>
      <c r="G1" s="218"/>
      <c r="H1" s="218"/>
      <c r="I1" s="218"/>
      <c r="J1" s="218"/>
      <c r="K1" s="218"/>
      <c r="L1" s="218"/>
      <c r="M1" s="81"/>
    </row>
    <row r="2" spans="1:15" s="58" customFormat="1" ht="38.25" x14ac:dyDescent="0.2">
      <c r="A2" s="10" t="s">
        <v>1</v>
      </c>
      <c r="B2" s="10" t="s">
        <v>272</v>
      </c>
      <c r="C2" s="10" t="s">
        <v>80</v>
      </c>
      <c r="D2" s="10" t="s">
        <v>273</v>
      </c>
      <c r="E2" s="10" t="s">
        <v>4</v>
      </c>
      <c r="F2" s="10" t="s">
        <v>5</v>
      </c>
      <c r="G2" s="10" t="s">
        <v>274</v>
      </c>
      <c r="H2" s="10" t="s">
        <v>7</v>
      </c>
      <c r="I2" s="10" t="s">
        <v>0</v>
      </c>
      <c r="J2" s="10" t="s">
        <v>9</v>
      </c>
      <c r="K2" s="10" t="s">
        <v>10</v>
      </c>
      <c r="L2" s="95" t="s">
        <v>11</v>
      </c>
      <c r="M2" s="59"/>
      <c r="N2" s="59"/>
    </row>
    <row r="3" spans="1:15" x14ac:dyDescent="0.2">
      <c r="A3" s="56" t="s">
        <v>12</v>
      </c>
      <c r="B3" s="56" t="s">
        <v>275</v>
      </c>
      <c r="C3" s="56"/>
      <c r="D3" s="56" t="s">
        <v>276</v>
      </c>
      <c r="E3" s="8" t="s">
        <v>24</v>
      </c>
      <c r="F3" s="87">
        <v>25000</v>
      </c>
      <c r="G3" s="74"/>
      <c r="H3" s="74">
        <f t="shared" ref="H3:H9" si="0">F3*G3</f>
        <v>0</v>
      </c>
      <c r="I3" s="14"/>
      <c r="J3" s="74">
        <f t="shared" ref="J3:J9" si="1">H3*I3</f>
        <v>0</v>
      </c>
      <c r="K3" s="74">
        <f t="shared" ref="K3:K9" si="2">G3+(G3*I3)</f>
        <v>0</v>
      </c>
      <c r="L3" s="74">
        <f t="shared" ref="L3:L9" si="3">H3+J3</f>
        <v>0</v>
      </c>
      <c r="M3" s="75"/>
      <c r="N3" s="75"/>
    </row>
    <row r="4" spans="1:15" x14ac:dyDescent="0.2">
      <c r="A4" s="56" t="s">
        <v>14</v>
      </c>
      <c r="B4" s="56"/>
      <c r="C4" s="56"/>
      <c r="D4" s="78" t="s">
        <v>277</v>
      </c>
      <c r="E4" s="8" t="s">
        <v>24</v>
      </c>
      <c r="F4" s="87">
        <v>500</v>
      </c>
      <c r="G4" s="74"/>
      <c r="H4" s="74">
        <f t="shared" si="0"/>
        <v>0</v>
      </c>
      <c r="I4" s="14"/>
      <c r="J4" s="74">
        <f t="shared" si="1"/>
        <v>0</v>
      </c>
      <c r="K4" s="74">
        <f t="shared" si="2"/>
        <v>0</v>
      </c>
      <c r="L4" s="74">
        <f t="shared" si="3"/>
        <v>0</v>
      </c>
      <c r="M4" s="75"/>
      <c r="N4" s="75"/>
    </row>
    <row r="5" spans="1:15" ht="25.5" x14ac:dyDescent="0.2">
      <c r="A5" s="56" t="s">
        <v>16</v>
      </c>
      <c r="B5" s="56"/>
      <c r="C5" s="56"/>
      <c r="D5" s="78" t="s">
        <v>278</v>
      </c>
      <c r="E5" s="25" t="s">
        <v>24</v>
      </c>
      <c r="F5" s="89">
        <v>200</v>
      </c>
      <c r="G5" s="77"/>
      <c r="H5" s="74">
        <f t="shared" si="0"/>
        <v>0</v>
      </c>
      <c r="I5" s="30"/>
      <c r="J5" s="74">
        <f t="shared" si="1"/>
        <v>0</v>
      </c>
      <c r="K5" s="74">
        <f t="shared" si="2"/>
        <v>0</v>
      </c>
      <c r="L5" s="74">
        <f t="shared" si="3"/>
        <v>0</v>
      </c>
      <c r="M5" s="75"/>
      <c r="N5" s="75"/>
    </row>
    <row r="6" spans="1:15" x14ac:dyDescent="0.2">
      <c r="A6" s="56" t="s">
        <v>18</v>
      </c>
      <c r="B6" s="56" t="s">
        <v>279</v>
      </c>
      <c r="C6" s="56"/>
      <c r="D6" s="56" t="s">
        <v>280</v>
      </c>
      <c r="E6" s="56" t="s">
        <v>24</v>
      </c>
      <c r="F6" s="10">
        <v>500</v>
      </c>
      <c r="G6" s="74"/>
      <c r="H6" s="74">
        <f t="shared" si="0"/>
        <v>0</v>
      </c>
      <c r="I6" s="14"/>
      <c r="J6" s="74">
        <f t="shared" si="1"/>
        <v>0</v>
      </c>
      <c r="K6" s="74">
        <f t="shared" si="2"/>
        <v>0</v>
      </c>
      <c r="L6" s="74">
        <f t="shared" si="3"/>
        <v>0</v>
      </c>
      <c r="M6" s="75"/>
      <c r="N6" s="75"/>
    </row>
    <row r="7" spans="1:15" x14ac:dyDescent="0.2">
      <c r="A7" s="56" t="s">
        <v>20</v>
      </c>
      <c r="B7" s="56" t="s">
        <v>279</v>
      </c>
      <c r="C7" s="56"/>
      <c r="D7" s="56" t="s">
        <v>281</v>
      </c>
      <c r="E7" s="56" t="s">
        <v>24</v>
      </c>
      <c r="F7" s="10">
        <v>20</v>
      </c>
      <c r="G7" s="74"/>
      <c r="H7" s="74">
        <f t="shared" si="0"/>
        <v>0</v>
      </c>
      <c r="I7" s="14"/>
      <c r="J7" s="74">
        <f t="shared" si="1"/>
        <v>0</v>
      </c>
      <c r="K7" s="74">
        <f t="shared" si="2"/>
        <v>0</v>
      </c>
      <c r="L7" s="74">
        <f t="shared" si="3"/>
        <v>0</v>
      </c>
      <c r="M7" s="75"/>
      <c r="N7" s="75"/>
    </row>
    <row r="8" spans="1:15" x14ac:dyDescent="0.2">
      <c r="A8" s="56" t="s">
        <v>22</v>
      </c>
      <c r="B8" s="56" t="s">
        <v>275</v>
      </c>
      <c r="C8" s="56"/>
      <c r="D8" s="56" t="s">
        <v>282</v>
      </c>
      <c r="E8" s="56" t="s">
        <v>24</v>
      </c>
      <c r="F8" s="87">
        <v>20000</v>
      </c>
      <c r="G8" s="74"/>
      <c r="H8" s="74">
        <f t="shared" si="0"/>
        <v>0</v>
      </c>
      <c r="I8" s="14"/>
      <c r="J8" s="74">
        <f t="shared" si="1"/>
        <v>0</v>
      </c>
      <c r="K8" s="74">
        <f t="shared" si="2"/>
        <v>0</v>
      </c>
      <c r="L8" s="74">
        <f t="shared" si="3"/>
        <v>0</v>
      </c>
      <c r="M8" s="75"/>
      <c r="N8" s="75"/>
    </row>
    <row r="9" spans="1:15" ht="25.5" x14ac:dyDescent="0.2">
      <c r="A9" s="56" t="s">
        <v>25</v>
      </c>
      <c r="B9" s="56" t="s">
        <v>275</v>
      </c>
      <c r="C9" s="56"/>
      <c r="D9" s="56" t="s">
        <v>283</v>
      </c>
      <c r="E9" s="56" t="s">
        <v>24</v>
      </c>
      <c r="F9" s="10">
        <v>2100</v>
      </c>
      <c r="G9" s="74"/>
      <c r="H9" s="74">
        <f t="shared" si="0"/>
        <v>0</v>
      </c>
      <c r="I9" s="14"/>
      <c r="J9" s="74">
        <f t="shared" si="1"/>
        <v>0</v>
      </c>
      <c r="K9" s="74">
        <f t="shared" si="2"/>
        <v>0</v>
      </c>
      <c r="L9" s="74">
        <f t="shared" si="3"/>
        <v>0</v>
      </c>
      <c r="M9" s="75"/>
      <c r="N9" s="75"/>
    </row>
    <row r="10" spans="1:15" ht="25.5" customHeight="1" x14ac:dyDescent="0.2">
      <c r="A10" s="206" t="s">
        <v>30</v>
      </c>
      <c r="B10" s="206"/>
      <c r="C10" s="206"/>
      <c r="D10" s="206"/>
      <c r="E10" s="206"/>
      <c r="F10" s="206"/>
      <c r="G10" s="206"/>
      <c r="H10" s="42">
        <f>SUM(H3:H9)</f>
        <v>0</v>
      </c>
      <c r="I10" s="4" t="s">
        <v>57</v>
      </c>
      <c r="J10" s="42">
        <f>SUM(J3:J9)</f>
        <v>0</v>
      </c>
      <c r="K10" s="6" t="s">
        <v>57</v>
      </c>
      <c r="L10" s="42">
        <f>SUM(L3:L9)</f>
        <v>0</v>
      </c>
      <c r="M10" s="75"/>
      <c r="N10" s="75"/>
    </row>
    <row r="11" spans="1:15" s="80" customFormat="1" ht="15.75" customHeight="1" x14ac:dyDescent="0.2">
      <c r="A11" s="231" t="s">
        <v>143</v>
      </c>
      <c r="B11" s="231"/>
      <c r="C11" s="231"/>
      <c r="D11" s="231"/>
      <c r="E11" s="231"/>
      <c r="F11" s="231"/>
      <c r="G11" s="231"/>
      <c r="H11" s="231"/>
      <c r="I11" s="231"/>
      <c r="J11" s="231"/>
      <c r="K11" s="231"/>
      <c r="L11" s="231"/>
      <c r="M11" s="79"/>
      <c r="N11" s="79"/>
    </row>
    <row r="12" spans="1:15" s="80" customFormat="1" ht="12.75" customHeight="1" x14ac:dyDescent="0.2">
      <c r="A12" s="226" t="s">
        <v>284</v>
      </c>
      <c r="B12" s="226"/>
      <c r="C12" s="226"/>
      <c r="D12" s="226"/>
      <c r="E12" s="226"/>
      <c r="F12" s="226"/>
      <c r="G12" s="226"/>
      <c r="H12" s="226"/>
      <c r="I12" s="226"/>
      <c r="J12" s="226"/>
      <c r="K12" s="226"/>
      <c r="L12" s="226"/>
      <c r="M12" s="79"/>
      <c r="N12" s="79"/>
    </row>
    <row r="13" spans="1:15" ht="12.75" customHeight="1" x14ac:dyDescent="0.2">
      <c r="A13" s="41" t="s">
        <v>33</v>
      </c>
      <c r="B13" s="224" t="s">
        <v>34</v>
      </c>
      <c r="C13" s="224"/>
      <c r="D13" s="224"/>
      <c r="E13" s="224"/>
      <c r="F13" s="224"/>
      <c r="G13" s="224"/>
      <c r="H13" s="224"/>
      <c r="I13" s="224"/>
      <c r="J13" s="224"/>
      <c r="K13" s="224"/>
      <c r="L13" s="224"/>
      <c r="M13" s="96"/>
      <c r="N13" s="75"/>
      <c r="O13" s="75"/>
    </row>
    <row r="14" spans="1:15" ht="12.75" customHeight="1" x14ac:dyDescent="0.2">
      <c r="A14" s="41" t="s">
        <v>33</v>
      </c>
      <c r="B14" s="224" t="s">
        <v>285</v>
      </c>
      <c r="C14" s="224"/>
      <c r="D14" s="224"/>
      <c r="E14" s="224"/>
      <c r="F14" s="224"/>
      <c r="G14" s="224"/>
      <c r="H14" s="224"/>
      <c r="I14" s="224"/>
      <c r="J14" s="224"/>
      <c r="K14" s="224"/>
      <c r="L14" s="224"/>
      <c r="M14" s="96"/>
      <c r="N14" s="75"/>
      <c r="O14" s="75"/>
    </row>
    <row r="15" spans="1:15" ht="12.75" customHeight="1" x14ac:dyDescent="0.2">
      <c r="A15" s="41" t="s">
        <v>33</v>
      </c>
      <c r="B15" s="224" t="s">
        <v>286</v>
      </c>
      <c r="C15" s="224"/>
      <c r="D15" s="224"/>
      <c r="E15" s="224"/>
      <c r="F15" s="224"/>
      <c r="G15" s="224"/>
      <c r="H15" s="224"/>
      <c r="I15" s="224"/>
      <c r="J15" s="224"/>
      <c r="K15" s="224"/>
      <c r="L15" s="224"/>
      <c r="M15" s="96"/>
      <c r="N15" s="75"/>
      <c r="O15" s="75"/>
    </row>
    <row r="16" spans="1:15" ht="12.75" customHeight="1" x14ac:dyDescent="0.2">
      <c r="A16" s="41" t="s">
        <v>33</v>
      </c>
      <c r="B16" s="224" t="s">
        <v>287</v>
      </c>
      <c r="C16" s="224"/>
      <c r="D16" s="224"/>
      <c r="E16" s="224"/>
      <c r="F16" s="224"/>
      <c r="G16" s="224"/>
      <c r="H16" s="224"/>
      <c r="I16" s="224"/>
      <c r="J16" s="224"/>
      <c r="K16" s="224"/>
      <c r="L16" s="224"/>
      <c r="M16" s="96"/>
      <c r="N16" s="75"/>
      <c r="O16" s="75"/>
    </row>
    <row r="17" spans="1:256" ht="12.75" customHeight="1" x14ac:dyDescent="0.2">
      <c r="A17" s="41" t="s">
        <v>33</v>
      </c>
      <c r="B17" s="224" t="s">
        <v>288</v>
      </c>
      <c r="C17" s="224"/>
      <c r="D17" s="224"/>
      <c r="E17" s="224"/>
      <c r="F17" s="224"/>
      <c r="G17" s="224"/>
      <c r="H17" s="224"/>
      <c r="I17" s="224"/>
      <c r="J17" s="224"/>
      <c r="K17" s="224"/>
      <c r="L17" s="224"/>
      <c r="M17" s="96"/>
      <c r="N17" s="75"/>
      <c r="O17" s="75"/>
    </row>
    <row r="18" spans="1:256" ht="12.75" customHeight="1" x14ac:dyDescent="0.2">
      <c r="A18" s="41" t="s">
        <v>33</v>
      </c>
      <c r="B18" s="224" t="s">
        <v>289</v>
      </c>
      <c r="C18" s="224"/>
      <c r="D18" s="224"/>
      <c r="E18" s="224"/>
      <c r="F18" s="224"/>
      <c r="G18" s="224"/>
      <c r="H18" s="224"/>
      <c r="I18" s="224"/>
      <c r="J18" s="224"/>
      <c r="K18" s="224"/>
      <c r="L18" s="224"/>
      <c r="M18" s="96"/>
      <c r="N18" s="75"/>
      <c r="O18" s="75"/>
    </row>
    <row r="19" spans="1:256" ht="12.75" customHeight="1" x14ac:dyDescent="0.2">
      <c r="A19" s="41" t="s">
        <v>33</v>
      </c>
      <c r="B19" s="224" t="s">
        <v>290</v>
      </c>
      <c r="C19" s="224"/>
      <c r="D19" s="224"/>
      <c r="E19" s="224"/>
      <c r="F19" s="224"/>
      <c r="G19" s="224"/>
      <c r="H19" s="224"/>
      <c r="I19" s="224"/>
      <c r="J19" s="224"/>
      <c r="K19" s="224"/>
      <c r="L19" s="224"/>
      <c r="M19" s="96"/>
      <c r="N19" s="75"/>
      <c r="O19" s="75"/>
    </row>
    <row r="20" spans="1:256" s="80" customFormat="1" ht="12.75" customHeight="1" x14ac:dyDescent="0.2">
      <c r="A20" s="229" t="s">
        <v>291</v>
      </c>
      <c r="B20" s="229"/>
      <c r="C20" s="229"/>
      <c r="D20" s="229"/>
      <c r="E20" s="229"/>
      <c r="F20" s="229"/>
      <c r="G20" s="229"/>
      <c r="H20" s="229"/>
      <c r="I20" s="229"/>
      <c r="J20" s="229"/>
      <c r="K20" s="229"/>
      <c r="L20" s="229"/>
    </row>
    <row r="21" spans="1:256" s="80" customFormat="1" ht="12.75" customHeight="1" x14ac:dyDescent="0.2">
      <c r="A21" s="41" t="s">
        <v>33</v>
      </c>
      <c r="B21" s="225" t="s">
        <v>292</v>
      </c>
      <c r="C21" s="225"/>
      <c r="D21" s="225"/>
      <c r="E21" s="225"/>
      <c r="F21" s="225"/>
      <c r="G21" s="225"/>
      <c r="H21" s="225"/>
      <c r="I21" s="225"/>
      <c r="J21" s="225"/>
      <c r="K21" s="225"/>
      <c r="L21" s="225"/>
      <c r="M21" s="97"/>
      <c r="IN21" s="72"/>
      <c r="IO21" s="72"/>
      <c r="IP21" s="72"/>
      <c r="IQ21" s="72"/>
      <c r="IR21" s="72"/>
      <c r="IS21" s="72"/>
      <c r="IT21" s="72"/>
      <c r="IU21" s="72"/>
      <c r="IV21" s="72"/>
    </row>
    <row r="22" spans="1:256" ht="12.75" customHeight="1" x14ac:dyDescent="0.2">
      <c r="A22" s="41" t="s">
        <v>33</v>
      </c>
      <c r="B22" s="225" t="s">
        <v>34</v>
      </c>
      <c r="C22" s="225"/>
      <c r="D22" s="225"/>
      <c r="E22" s="225"/>
      <c r="F22" s="225"/>
      <c r="G22" s="225"/>
      <c r="H22" s="225"/>
      <c r="I22" s="225"/>
      <c r="J22" s="225"/>
      <c r="K22" s="225"/>
      <c r="L22" s="225"/>
      <c r="M22" s="96"/>
    </row>
    <row r="23" spans="1:256" ht="12.75" customHeight="1" x14ac:dyDescent="0.2">
      <c r="A23" s="41" t="s">
        <v>33</v>
      </c>
      <c r="B23" s="225" t="s">
        <v>285</v>
      </c>
      <c r="C23" s="225"/>
      <c r="D23" s="225"/>
      <c r="E23" s="225"/>
      <c r="F23" s="225"/>
      <c r="G23" s="225"/>
      <c r="H23" s="225"/>
      <c r="I23" s="225"/>
      <c r="J23" s="225"/>
      <c r="K23" s="225"/>
      <c r="L23" s="225"/>
      <c r="M23" s="96"/>
    </row>
    <row r="24" spans="1:256" ht="12.75" customHeight="1" x14ac:dyDescent="0.2">
      <c r="A24" s="41" t="s">
        <v>33</v>
      </c>
      <c r="B24" s="225" t="s">
        <v>286</v>
      </c>
      <c r="C24" s="225"/>
      <c r="D24" s="225"/>
      <c r="E24" s="225"/>
      <c r="F24" s="225"/>
      <c r="G24" s="225"/>
      <c r="H24" s="225"/>
      <c r="I24" s="225"/>
      <c r="J24" s="225"/>
      <c r="K24" s="225"/>
      <c r="L24" s="225"/>
      <c r="M24" s="96"/>
    </row>
    <row r="25" spans="1:256" ht="12.75" customHeight="1" x14ac:dyDescent="0.2">
      <c r="A25" s="41" t="s">
        <v>33</v>
      </c>
      <c r="B25" s="225" t="s">
        <v>287</v>
      </c>
      <c r="C25" s="225"/>
      <c r="D25" s="225"/>
      <c r="E25" s="225"/>
      <c r="F25" s="225"/>
      <c r="G25" s="225"/>
      <c r="H25" s="225"/>
      <c r="I25" s="225"/>
      <c r="J25" s="225"/>
      <c r="K25" s="225"/>
      <c r="L25" s="225"/>
      <c r="M25" s="96"/>
    </row>
    <row r="26" spans="1:256" ht="12.75" customHeight="1" x14ac:dyDescent="0.2">
      <c r="A26" s="41" t="s">
        <v>33</v>
      </c>
      <c r="B26" s="225" t="s">
        <v>288</v>
      </c>
      <c r="C26" s="225"/>
      <c r="D26" s="225"/>
      <c r="E26" s="225"/>
      <c r="F26" s="225"/>
      <c r="G26" s="225"/>
      <c r="H26" s="225"/>
      <c r="I26" s="225"/>
      <c r="J26" s="225"/>
      <c r="K26" s="225"/>
      <c r="L26" s="225"/>
      <c r="M26" s="96"/>
    </row>
    <row r="27" spans="1:256" ht="12.75" customHeight="1" x14ac:dyDescent="0.2">
      <c r="A27" s="41" t="s">
        <v>33</v>
      </c>
      <c r="B27" s="225" t="s">
        <v>289</v>
      </c>
      <c r="C27" s="225"/>
      <c r="D27" s="225"/>
      <c r="E27" s="225"/>
      <c r="F27" s="225"/>
      <c r="G27" s="225"/>
      <c r="H27" s="225"/>
      <c r="I27" s="225"/>
      <c r="J27" s="225"/>
      <c r="K27" s="225"/>
      <c r="L27" s="225"/>
      <c r="M27" s="96"/>
    </row>
    <row r="28" spans="1:256" ht="12.75" customHeight="1" x14ac:dyDescent="0.2">
      <c r="A28" s="41" t="s">
        <v>33</v>
      </c>
      <c r="B28" s="225" t="s">
        <v>290</v>
      </c>
      <c r="C28" s="225"/>
      <c r="D28" s="225"/>
      <c r="E28" s="225"/>
      <c r="F28" s="225"/>
      <c r="G28" s="225"/>
      <c r="H28" s="225"/>
      <c r="I28" s="225"/>
      <c r="J28" s="225"/>
      <c r="K28" s="225"/>
      <c r="L28" s="225"/>
      <c r="M28" s="96"/>
    </row>
    <row r="29" spans="1:256" s="80" customFormat="1" ht="12.75" customHeight="1" x14ac:dyDescent="0.2">
      <c r="A29" s="226" t="s">
        <v>293</v>
      </c>
      <c r="B29" s="226"/>
      <c r="C29" s="226"/>
      <c r="D29" s="226"/>
      <c r="E29" s="226"/>
      <c r="F29" s="226"/>
      <c r="G29" s="226"/>
      <c r="H29" s="226"/>
      <c r="I29" s="226"/>
      <c r="J29" s="226"/>
      <c r="K29" s="226"/>
      <c r="L29" s="226"/>
      <c r="M29" s="79"/>
      <c r="N29" s="79"/>
    </row>
    <row r="30" spans="1:256" ht="12.75" customHeight="1" x14ac:dyDescent="0.2">
      <c r="A30" s="41" t="s">
        <v>33</v>
      </c>
      <c r="B30" s="224" t="s">
        <v>172</v>
      </c>
      <c r="C30" s="224"/>
      <c r="D30" s="224"/>
      <c r="E30" s="224"/>
      <c r="F30" s="224"/>
      <c r="G30" s="224"/>
      <c r="H30" s="224"/>
      <c r="I30" s="224"/>
      <c r="J30" s="224"/>
      <c r="K30" s="224"/>
      <c r="L30" s="224"/>
      <c r="M30" s="96"/>
      <c r="N30" s="75"/>
      <c r="O30" s="75"/>
    </row>
    <row r="31" spans="1:256" ht="12.75" customHeight="1" x14ac:dyDescent="0.2">
      <c r="A31" s="41" t="s">
        <v>33</v>
      </c>
      <c r="B31" s="224" t="s">
        <v>294</v>
      </c>
      <c r="C31" s="224"/>
      <c r="D31" s="224"/>
      <c r="E31" s="224"/>
      <c r="F31" s="224"/>
      <c r="G31" s="224"/>
      <c r="H31" s="224"/>
      <c r="I31" s="224"/>
      <c r="J31" s="224"/>
      <c r="K31" s="224"/>
      <c r="L31" s="224"/>
      <c r="M31" s="96"/>
      <c r="N31" s="75"/>
      <c r="O31" s="75"/>
    </row>
    <row r="32" spans="1:256" ht="12.75" customHeight="1" x14ac:dyDescent="0.2">
      <c r="A32" s="41" t="s">
        <v>33</v>
      </c>
      <c r="B32" s="224" t="s">
        <v>295</v>
      </c>
      <c r="C32" s="224"/>
      <c r="D32" s="224"/>
      <c r="E32" s="224"/>
      <c r="F32" s="224"/>
      <c r="G32" s="224"/>
      <c r="H32" s="224"/>
      <c r="I32" s="224"/>
      <c r="J32" s="224"/>
      <c r="K32" s="224"/>
      <c r="L32" s="224"/>
      <c r="M32" s="96"/>
      <c r="N32" s="75"/>
      <c r="O32" s="75"/>
    </row>
    <row r="33" spans="1:15" ht="12.75" customHeight="1" x14ac:dyDescent="0.2">
      <c r="A33" s="41" t="s">
        <v>33</v>
      </c>
      <c r="B33" s="224" t="s">
        <v>296</v>
      </c>
      <c r="C33" s="224"/>
      <c r="D33" s="224"/>
      <c r="E33" s="224"/>
      <c r="F33" s="224"/>
      <c r="G33" s="224"/>
      <c r="H33" s="224"/>
      <c r="I33" s="224"/>
      <c r="J33" s="224"/>
      <c r="K33" s="224"/>
      <c r="L33" s="224"/>
      <c r="M33" s="96"/>
      <c r="N33" s="75"/>
      <c r="O33" s="75"/>
    </row>
    <row r="34" spans="1:15" ht="12.75" customHeight="1" x14ac:dyDescent="0.2">
      <c r="A34" s="41" t="s">
        <v>33</v>
      </c>
      <c r="B34" s="224" t="s">
        <v>297</v>
      </c>
      <c r="C34" s="224"/>
      <c r="D34" s="224"/>
      <c r="E34" s="224"/>
      <c r="F34" s="224"/>
      <c r="G34" s="224"/>
      <c r="H34" s="224"/>
      <c r="I34" s="224"/>
      <c r="J34" s="224"/>
      <c r="K34" s="224"/>
      <c r="L34" s="224"/>
      <c r="M34" s="96"/>
      <c r="N34" s="75"/>
      <c r="O34" s="75"/>
    </row>
    <row r="35" spans="1:15" s="80" customFormat="1" ht="12.75" customHeight="1" x14ac:dyDescent="0.2">
      <c r="A35" s="229" t="s">
        <v>298</v>
      </c>
      <c r="B35" s="229"/>
      <c r="C35" s="229"/>
      <c r="D35" s="229"/>
      <c r="E35" s="229"/>
      <c r="F35" s="229"/>
      <c r="G35" s="229"/>
      <c r="H35" s="229"/>
      <c r="I35" s="229"/>
      <c r="J35" s="229"/>
      <c r="K35" s="229"/>
      <c r="L35" s="229"/>
    </row>
    <row r="36" spans="1:15" ht="12.75" customHeight="1" x14ac:dyDescent="0.2">
      <c r="A36" s="41" t="s">
        <v>33</v>
      </c>
      <c r="B36" s="225" t="s">
        <v>172</v>
      </c>
      <c r="C36" s="225"/>
      <c r="D36" s="225"/>
      <c r="E36" s="225"/>
      <c r="F36" s="225"/>
      <c r="G36" s="225"/>
      <c r="H36" s="225"/>
      <c r="I36" s="225"/>
      <c r="J36" s="225"/>
      <c r="K36" s="225"/>
      <c r="L36" s="225"/>
      <c r="M36" s="96"/>
    </row>
    <row r="37" spans="1:15" ht="12.75" customHeight="1" x14ac:dyDescent="0.2">
      <c r="A37" s="41" t="s">
        <v>33</v>
      </c>
      <c r="B37" s="224" t="s">
        <v>285</v>
      </c>
      <c r="C37" s="224"/>
      <c r="D37" s="224"/>
      <c r="E37" s="224"/>
      <c r="F37" s="224"/>
      <c r="G37" s="224"/>
      <c r="H37" s="224"/>
      <c r="I37" s="224"/>
      <c r="J37" s="224"/>
      <c r="K37" s="224"/>
      <c r="L37" s="224"/>
      <c r="M37" s="96"/>
    </row>
    <row r="38" spans="1:15" ht="12.75" customHeight="1" x14ac:dyDescent="0.2">
      <c r="A38" s="41" t="s">
        <v>33</v>
      </c>
      <c r="B38" s="224" t="s">
        <v>286</v>
      </c>
      <c r="C38" s="224"/>
      <c r="D38" s="224"/>
      <c r="E38" s="224"/>
      <c r="F38" s="224"/>
      <c r="G38" s="224"/>
      <c r="H38" s="224"/>
      <c r="I38" s="224"/>
      <c r="J38" s="224"/>
      <c r="K38" s="224"/>
      <c r="L38" s="224"/>
      <c r="M38" s="96"/>
    </row>
    <row r="39" spans="1:15" ht="12.75" customHeight="1" x14ac:dyDescent="0.2">
      <c r="A39" s="41" t="s">
        <v>33</v>
      </c>
      <c r="B39" s="224" t="s">
        <v>287</v>
      </c>
      <c r="C39" s="224"/>
      <c r="D39" s="224"/>
      <c r="E39" s="224"/>
      <c r="F39" s="224"/>
      <c r="G39" s="224"/>
      <c r="H39" s="224"/>
      <c r="I39" s="224"/>
      <c r="J39" s="224"/>
      <c r="K39" s="224"/>
      <c r="L39" s="224"/>
      <c r="M39" s="96"/>
    </row>
    <row r="40" spans="1:15" ht="12.75" customHeight="1" x14ac:dyDescent="0.2">
      <c r="A40" s="41" t="s">
        <v>33</v>
      </c>
      <c r="B40" s="224" t="s">
        <v>288</v>
      </c>
      <c r="C40" s="224"/>
      <c r="D40" s="224"/>
      <c r="E40" s="224"/>
      <c r="F40" s="224"/>
      <c r="G40" s="224"/>
      <c r="H40" s="224"/>
      <c r="I40" s="224"/>
      <c r="J40" s="224"/>
      <c r="K40" s="224"/>
      <c r="L40" s="224"/>
      <c r="M40" s="96"/>
    </row>
    <row r="41" spans="1:15" ht="12.75" customHeight="1" x14ac:dyDescent="0.2">
      <c r="A41" s="41" t="s">
        <v>33</v>
      </c>
      <c r="B41" s="224" t="s">
        <v>289</v>
      </c>
      <c r="C41" s="224"/>
      <c r="D41" s="224"/>
      <c r="E41" s="224"/>
      <c r="F41" s="224"/>
      <c r="G41" s="224"/>
      <c r="H41" s="224"/>
      <c r="I41" s="224"/>
      <c r="J41" s="224"/>
      <c r="K41" s="224"/>
      <c r="L41" s="224"/>
      <c r="M41" s="96"/>
    </row>
    <row r="42" spans="1:15" ht="12.75" customHeight="1" x14ac:dyDescent="0.2">
      <c r="A42" s="41" t="s">
        <v>33</v>
      </c>
      <c r="B42" s="224" t="s">
        <v>290</v>
      </c>
      <c r="C42" s="224"/>
      <c r="D42" s="224"/>
      <c r="E42" s="224"/>
      <c r="F42" s="224"/>
      <c r="G42" s="224"/>
      <c r="H42" s="224"/>
      <c r="I42" s="224"/>
      <c r="J42" s="224"/>
      <c r="K42" s="224"/>
      <c r="L42" s="224"/>
      <c r="M42" s="96"/>
    </row>
    <row r="43" spans="1:15" ht="12.75" customHeight="1" x14ac:dyDescent="0.2">
      <c r="A43" s="226" t="s">
        <v>299</v>
      </c>
      <c r="B43" s="226"/>
      <c r="C43" s="226"/>
      <c r="D43" s="226"/>
      <c r="E43" s="226"/>
      <c r="F43" s="226"/>
      <c r="G43" s="226"/>
      <c r="H43" s="226"/>
      <c r="I43" s="226"/>
      <c r="J43" s="226"/>
      <c r="K43" s="226"/>
      <c r="L43" s="226"/>
    </row>
    <row r="44" spans="1:15" ht="12.75" customHeight="1" x14ac:dyDescent="0.2">
      <c r="A44" s="41" t="s">
        <v>33</v>
      </c>
      <c r="B44" s="224" t="s">
        <v>300</v>
      </c>
      <c r="C44" s="224"/>
      <c r="D44" s="224"/>
      <c r="E44" s="224"/>
      <c r="F44" s="224"/>
      <c r="G44" s="224"/>
      <c r="H44" s="224"/>
      <c r="I44" s="224"/>
      <c r="J44" s="224"/>
      <c r="K44" s="224"/>
      <c r="L44" s="224"/>
      <c r="M44" s="96"/>
    </row>
    <row r="45" spans="1:15" ht="12.75" customHeight="1" x14ac:dyDescent="0.2">
      <c r="A45" s="41" t="s">
        <v>33</v>
      </c>
      <c r="B45" s="224" t="s">
        <v>301</v>
      </c>
      <c r="C45" s="224"/>
      <c r="D45" s="224"/>
      <c r="E45" s="224"/>
      <c r="F45" s="224"/>
      <c r="G45" s="224"/>
      <c r="H45" s="224"/>
      <c r="I45" s="224"/>
      <c r="J45" s="224"/>
      <c r="K45" s="224"/>
      <c r="L45" s="224"/>
      <c r="M45" s="96"/>
    </row>
    <row r="46" spans="1:15" ht="12.75" customHeight="1" x14ac:dyDescent="0.2">
      <c r="A46" s="41" t="s">
        <v>33</v>
      </c>
      <c r="B46" s="224" t="s">
        <v>302</v>
      </c>
      <c r="C46" s="224"/>
      <c r="D46" s="224"/>
      <c r="E46" s="224"/>
      <c r="F46" s="224"/>
      <c r="G46" s="224"/>
      <c r="H46" s="224"/>
      <c r="I46" s="224"/>
      <c r="J46" s="224"/>
      <c r="K46" s="224"/>
      <c r="L46" s="224"/>
      <c r="M46" s="96"/>
    </row>
    <row r="47" spans="1:15" ht="12.75" customHeight="1" x14ac:dyDescent="0.2">
      <c r="A47" s="41" t="s">
        <v>33</v>
      </c>
      <c r="B47" s="224" t="s">
        <v>286</v>
      </c>
      <c r="C47" s="224"/>
      <c r="D47" s="224"/>
      <c r="E47" s="224"/>
      <c r="F47" s="224"/>
      <c r="G47" s="224"/>
      <c r="H47" s="224"/>
      <c r="I47" s="224"/>
      <c r="J47" s="224"/>
      <c r="K47" s="224"/>
      <c r="L47" s="224"/>
      <c r="M47" s="96"/>
    </row>
    <row r="48" spans="1:15" ht="12.75" customHeight="1" x14ac:dyDescent="0.2">
      <c r="A48" s="226" t="s">
        <v>303</v>
      </c>
      <c r="B48" s="226"/>
      <c r="C48" s="226"/>
      <c r="D48" s="226"/>
      <c r="E48" s="226"/>
      <c r="F48" s="226"/>
      <c r="G48" s="226"/>
      <c r="H48" s="226"/>
      <c r="I48" s="226"/>
      <c r="J48" s="226"/>
      <c r="K48" s="226"/>
      <c r="L48" s="226"/>
    </row>
    <row r="49" spans="1:13" ht="12.75" customHeight="1" x14ac:dyDescent="0.2">
      <c r="A49" s="41" t="s">
        <v>33</v>
      </c>
      <c r="B49" s="224" t="s">
        <v>304</v>
      </c>
      <c r="C49" s="224"/>
      <c r="D49" s="224"/>
      <c r="E49" s="224"/>
      <c r="F49" s="224"/>
      <c r="G49" s="224"/>
      <c r="H49" s="224"/>
      <c r="I49" s="224"/>
      <c r="J49" s="224"/>
      <c r="K49" s="224"/>
      <c r="L49" s="224"/>
      <c r="M49" s="96"/>
    </row>
  </sheetData>
  <sheetProtection selectLockedCells="1" selectUnlockedCells="1"/>
  <mergeCells count="41">
    <mergeCell ref="A20:L20"/>
    <mergeCell ref="A1:L1"/>
    <mergeCell ref="A10:G10"/>
    <mergeCell ref="A11:L11"/>
    <mergeCell ref="A12:L12"/>
    <mergeCell ref="B13:L13"/>
    <mergeCell ref="B14:L14"/>
    <mergeCell ref="B15:L15"/>
    <mergeCell ref="B16:L16"/>
    <mergeCell ref="B17:L17"/>
    <mergeCell ref="B18:L18"/>
    <mergeCell ref="B19:L19"/>
    <mergeCell ref="B32:L32"/>
    <mergeCell ref="B21:L21"/>
    <mergeCell ref="B22:L22"/>
    <mergeCell ref="B23:L23"/>
    <mergeCell ref="B24:L24"/>
    <mergeCell ref="B25:L25"/>
    <mergeCell ref="B26:L26"/>
    <mergeCell ref="B27:L27"/>
    <mergeCell ref="B28:L28"/>
    <mergeCell ref="A29:L29"/>
    <mergeCell ref="B30:L30"/>
    <mergeCell ref="B31:L31"/>
    <mergeCell ref="B44:L44"/>
    <mergeCell ref="B33:L33"/>
    <mergeCell ref="B34:L34"/>
    <mergeCell ref="A35:L35"/>
    <mergeCell ref="B36:L36"/>
    <mergeCell ref="B37:L37"/>
    <mergeCell ref="B38:L38"/>
    <mergeCell ref="B39:L39"/>
    <mergeCell ref="B40:L40"/>
    <mergeCell ref="B41:L41"/>
    <mergeCell ref="B42:L42"/>
    <mergeCell ref="A43:L43"/>
    <mergeCell ref="B45:L45"/>
    <mergeCell ref="B46:L46"/>
    <mergeCell ref="B47:L47"/>
    <mergeCell ref="A48:L48"/>
    <mergeCell ref="B49:L49"/>
  </mergeCells>
  <pageMargins left="0.2361111111111111" right="0.2361111111111111" top="0.36458333333333331" bottom="0.23958333333333334" header="0.51180555555555551" footer="0.51180555555555551"/>
  <pageSetup paperSize="9"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K7"/>
  <sheetViews>
    <sheetView zoomScale="80" zoomScaleNormal="80" workbookViewId="0">
      <selection activeCell="A2" sqref="A2"/>
    </sheetView>
  </sheetViews>
  <sheetFormatPr defaultRowHeight="12.75" x14ac:dyDescent="0.2"/>
  <cols>
    <col min="1" max="1" width="9.140625" style="2"/>
    <col min="2" max="2" width="16.85546875" style="3" customWidth="1"/>
    <col min="3" max="3" width="37.28515625" style="2" customWidth="1"/>
    <col min="4" max="6" width="9.140625" style="2"/>
    <col min="7" max="7" width="10.42578125" style="2" customWidth="1"/>
    <col min="8" max="10" width="9.140625" style="2"/>
    <col min="11" max="11" width="13" style="2" customWidth="1"/>
    <col min="12" max="16384" width="9.140625" style="2"/>
  </cols>
  <sheetData>
    <row r="1" spans="1:11" ht="24.75" customHeight="1" x14ac:dyDescent="0.2">
      <c r="A1" s="232" t="s">
        <v>883</v>
      </c>
      <c r="B1" s="232"/>
      <c r="C1" s="232"/>
      <c r="D1" s="232"/>
      <c r="E1" s="232"/>
      <c r="F1" s="232"/>
      <c r="G1" s="232"/>
      <c r="H1" s="232"/>
      <c r="I1" s="232"/>
      <c r="J1" s="232"/>
      <c r="K1" s="232"/>
    </row>
    <row r="2" spans="1:11" ht="38.25" x14ac:dyDescent="0.2">
      <c r="A2" s="4" t="s">
        <v>1</v>
      </c>
      <c r="B2" s="5" t="s">
        <v>789</v>
      </c>
      <c r="C2" s="4" t="s">
        <v>273</v>
      </c>
      <c r="D2" s="4" t="s">
        <v>4</v>
      </c>
      <c r="E2" s="4" t="s">
        <v>5</v>
      </c>
      <c r="F2" s="6" t="s">
        <v>6</v>
      </c>
      <c r="G2" s="6" t="s">
        <v>305</v>
      </c>
      <c r="H2" s="4" t="s">
        <v>82</v>
      </c>
      <c r="I2" s="6" t="s">
        <v>9</v>
      </c>
      <c r="J2" s="6" t="s">
        <v>10</v>
      </c>
      <c r="K2" s="6" t="s">
        <v>306</v>
      </c>
    </row>
    <row r="3" spans="1:11" ht="48.75" customHeight="1" x14ac:dyDescent="0.2">
      <c r="A3" s="233" t="s">
        <v>307</v>
      </c>
      <c r="B3" s="233"/>
      <c r="C3" s="233"/>
      <c r="D3" s="233"/>
      <c r="E3" s="233"/>
      <c r="F3" s="233"/>
      <c r="G3" s="233"/>
      <c r="H3" s="233"/>
      <c r="I3" s="233"/>
      <c r="J3" s="233"/>
      <c r="K3" s="233"/>
    </row>
    <row r="4" spans="1:11" ht="17.25" customHeight="1" x14ac:dyDescent="0.2">
      <c r="A4" s="7" t="s">
        <v>12</v>
      </c>
      <c r="B4" s="8"/>
      <c r="C4" s="9" t="s">
        <v>308</v>
      </c>
      <c r="D4" s="10" t="s">
        <v>24</v>
      </c>
      <c r="E4" s="11">
        <v>20</v>
      </c>
      <c r="F4" s="12"/>
      <c r="G4" s="13">
        <f>F4*E4</f>
        <v>0</v>
      </c>
      <c r="H4" s="14"/>
      <c r="I4" s="13">
        <f>G4*H4</f>
        <v>0</v>
      </c>
      <c r="J4" s="13">
        <f>K4/E4</f>
        <v>0</v>
      </c>
      <c r="K4" s="13">
        <f>G4+I4</f>
        <v>0</v>
      </c>
    </row>
    <row r="5" spans="1:11" ht="17.25" customHeight="1" x14ac:dyDescent="0.2">
      <c r="A5" s="7" t="s">
        <v>14</v>
      </c>
      <c r="B5" s="8"/>
      <c r="C5" s="9" t="s">
        <v>309</v>
      </c>
      <c r="D5" s="10" t="s">
        <v>24</v>
      </c>
      <c r="E5" s="11">
        <v>20</v>
      </c>
      <c r="F5" s="15"/>
      <c r="G5" s="13">
        <f>F5*E5</f>
        <v>0</v>
      </c>
      <c r="H5" s="14"/>
      <c r="I5" s="13">
        <f>G5*H5</f>
        <v>0</v>
      </c>
      <c r="J5" s="13">
        <f>K5/E5</f>
        <v>0</v>
      </c>
      <c r="K5" s="13">
        <f>G5+I5</f>
        <v>0</v>
      </c>
    </row>
    <row r="6" spans="1:11" ht="17.25" customHeight="1" x14ac:dyDescent="0.2">
      <c r="A6" s="7" t="s">
        <v>16</v>
      </c>
      <c r="B6" s="8"/>
      <c r="C6" s="9" t="s">
        <v>310</v>
      </c>
      <c r="D6" s="10" t="s">
        <v>24</v>
      </c>
      <c r="E6" s="11">
        <v>20</v>
      </c>
      <c r="F6" s="15"/>
      <c r="G6" s="13">
        <f>F6*E6</f>
        <v>0</v>
      </c>
      <c r="H6" s="14"/>
      <c r="I6" s="13">
        <f>G6*H6</f>
        <v>0</v>
      </c>
      <c r="J6" s="13">
        <f>K6/E6</f>
        <v>0</v>
      </c>
      <c r="K6" s="13">
        <f>G6+I6</f>
        <v>0</v>
      </c>
    </row>
    <row r="7" spans="1:11" ht="27" customHeight="1" x14ac:dyDescent="0.2">
      <c r="A7" s="234" t="s">
        <v>311</v>
      </c>
      <c r="B7" s="234"/>
      <c r="C7" s="234"/>
      <c r="D7" s="234"/>
      <c r="E7" s="234"/>
      <c r="F7" s="234"/>
      <c r="G7" s="16">
        <f>SUM(G3:G6)</f>
        <v>0</v>
      </c>
      <c r="H7" s="17"/>
      <c r="I7" s="16">
        <f>SUM(I4:I6)</f>
        <v>0</v>
      </c>
      <c r="J7" s="16"/>
      <c r="K7" s="16">
        <f>SUM(K4:K6)</f>
        <v>0</v>
      </c>
    </row>
  </sheetData>
  <sheetProtection selectLockedCells="1" selectUnlockedCells="1"/>
  <mergeCells count="3">
    <mergeCell ref="A1:K1"/>
    <mergeCell ref="A3:K3"/>
    <mergeCell ref="A7:F7"/>
  </mergeCells>
  <pageMargins left="0.47916666666666669" right="0.2361111111111111" top="0.74791666666666667" bottom="0.74791666666666667" header="0.51180555555555551" footer="0.51180555555555551"/>
  <pageSetup paperSize="9"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N15"/>
  <sheetViews>
    <sheetView zoomScale="80" zoomScaleNormal="80" workbookViewId="0">
      <selection activeCell="A2" sqref="A2"/>
    </sheetView>
  </sheetViews>
  <sheetFormatPr defaultRowHeight="12.75" x14ac:dyDescent="0.2"/>
  <cols>
    <col min="1" max="1" width="4" style="63" customWidth="1"/>
    <col min="2" max="2" width="12.7109375" style="63" customWidth="1"/>
    <col min="3" max="3" width="32.42578125" style="63" customWidth="1"/>
    <col min="4" max="4" width="7.7109375" style="93" customWidth="1"/>
    <col min="5" max="5" width="8" style="93" customWidth="1"/>
    <col min="6" max="6" width="12.140625" style="93" customWidth="1"/>
    <col min="7" max="7" width="16.42578125" style="93" customWidth="1"/>
    <col min="8" max="8" width="8.28515625" style="93" customWidth="1"/>
    <col min="9" max="9" width="10.85546875" style="93" customWidth="1"/>
    <col min="10" max="10" width="11.28515625" style="93" customWidth="1"/>
    <col min="11" max="11" width="19.5703125" style="93" customWidth="1"/>
    <col min="12" max="16384" width="9.140625" style="63"/>
  </cols>
  <sheetData>
    <row r="1" spans="1:14" s="72" customFormat="1" ht="22.5" customHeight="1" x14ac:dyDescent="0.2">
      <c r="A1" s="218" t="s">
        <v>884</v>
      </c>
      <c r="B1" s="218"/>
      <c r="C1" s="218"/>
      <c r="D1" s="218"/>
      <c r="E1" s="218"/>
      <c r="F1" s="218"/>
      <c r="G1" s="218"/>
      <c r="H1" s="218"/>
      <c r="I1" s="218"/>
      <c r="J1" s="218"/>
      <c r="K1" s="218"/>
    </row>
    <row r="2" spans="1:14" s="58" customFormat="1" ht="38.25" x14ac:dyDescent="0.2">
      <c r="A2" s="10" t="s">
        <v>1</v>
      </c>
      <c r="B2" s="10" t="s">
        <v>80</v>
      </c>
      <c r="C2" s="10" t="s">
        <v>312</v>
      </c>
      <c r="D2" s="10" t="s">
        <v>313</v>
      </c>
      <c r="E2" s="10" t="s">
        <v>5</v>
      </c>
      <c r="F2" s="10" t="s">
        <v>314</v>
      </c>
      <c r="G2" s="10" t="s">
        <v>7</v>
      </c>
      <c r="H2" s="10" t="s">
        <v>0</v>
      </c>
      <c r="I2" s="10" t="s">
        <v>9</v>
      </c>
      <c r="J2" s="10" t="s">
        <v>315</v>
      </c>
      <c r="K2" s="10" t="s">
        <v>11</v>
      </c>
      <c r="L2" s="59"/>
      <c r="M2" s="59"/>
    </row>
    <row r="3" spans="1:14" s="72" customFormat="1" x14ac:dyDescent="0.2">
      <c r="A3" s="56" t="s">
        <v>12</v>
      </c>
      <c r="B3" s="56"/>
      <c r="C3" s="10" t="s">
        <v>316</v>
      </c>
      <c r="D3" s="10" t="s">
        <v>24</v>
      </c>
      <c r="E3" s="10">
        <v>100</v>
      </c>
      <c r="F3" s="13"/>
      <c r="G3" s="13">
        <f t="shared" ref="G3:G9" si="0">E3*F3</f>
        <v>0</v>
      </c>
      <c r="H3" s="14"/>
      <c r="I3" s="13">
        <f>G3*H3</f>
        <v>0</v>
      </c>
      <c r="J3" s="13">
        <f>K3/E3</f>
        <v>0</v>
      </c>
      <c r="K3" s="13">
        <f>G3+I3</f>
        <v>0</v>
      </c>
      <c r="L3" s="75"/>
      <c r="M3" s="75"/>
    </row>
    <row r="4" spans="1:14" s="72" customFormat="1" ht="20.25" customHeight="1" x14ac:dyDescent="0.2">
      <c r="A4" s="56" t="s">
        <v>14</v>
      </c>
      <c r="B4" s="56"/>
      <c r="C4" s="10" t="s">
        <v>317</v>
      </c>
      <c r="D4" s="10" t="s">
        <v>24</v>
      </c>
      <c r="E4" s="10">
        <v>150</v>
      </c>
      <c r="F4" s="13"/>
      <c r="G4" s="13">
        <f t="shared" si="0"/>
        <v>0</v>
      </c>
      <c r="H4" s="14"/>
      <c r="I4" s="13">
        <f t="shared" ref="I4:I9" si="1">G4*H4</f>
        <v>0</v>
      </c>
      <c r="J4" s="13">
        <f t="shared" ref="J4:J9" si="2">K4/E4</f>
        <v>0</v>
      </c>
      <c r="K4" s="13">
        <f t="shared" ref="K4:K9" si="3">G4+I4</f>
        <v>0</v>
      </c>
      <c r="L4" s="75"/>
      <c r="M4" s="75"/>
    </row>
    <row r="5" spans="1:14" s="72" customFormat="1" ht="19.5" customHeight="1" x14ac:dyDescent="0.2">
      <c r="A5" s="56" t="s">
        <v>16</v>
      </c>
      <c r="B5" s="56"/>
      <c r="C5" s="10" t="s">
        <v>318</v>
      </c>
      <c r="D5" s="10" t="s">
        <v>24</v>
      </c>
      <c r="E5" s="10">
        <v>400</v>
      </c>
      <c r="F5" s="13"/>
      <c r="G5" s="13">
        <f t="shared" si="0"/>
        <v>0</v>
      </c>
      <c r="H5" s="14"/>
      <c r="I5" s="13">
        <f t="shared" si="1"/>
        <v>0</v>
      </c>
      <c r="J5" s="13">
        <f t="shared" si="2"/>
        <v>0</v>
      </c>
      <c r="K5" s="13">
        <f t="shared" si="3"/>
        <v>0</v>
      </c>
      <c r="L5" s="75"/>
      <c r="M5" s="75"/>
    </row>
    <row r="6" spans="1:14" s="72" customFormat="1" ht="19.5" customHeight="1" x14ac:dyDescent="0.2">
      <c r="A6" s="56" t="s">
        <v>18</v>
      </c>
      <c r="B6" s="56"/>
      <c r="C6" s="10" t="s">
        <v>319</v>
      </c>
      <c r="D6" s="10" t="s">
        <v>24</v>
      </c>
      <c r="E6" s="10">
        <v>400</v>
      </c>
      <c r="F6" s="13"/>
      <c r="G6" s="13">
        <f t="shared" si="0"/>
        <v>0</v>
      </c>
      <c r="H6" s="14"/>
      <c r="I6" s="13">
        <f t="shared" si="1"/>
        <v>0</v>
      </c>
      <c r="J6" s="13">
        <f t="shared" si="2"/>
        <v>0</v>
      </c>
      <c r="K6" s="13">
        <f t="shared" si="3"/>
        <v>0</v>
      </c>
      <c r="L6" s="75"/>
      <c r="M6" s="75"/>
    </row>
    <row r="7" spans="1:14" s="72" customFormat="1" ht="19.5" customHeight="1" x14ac:dyDescent="0.2">
      <c r="A7" s="56" t="s">
        <v>20</v>
      </c>
      <c r="B7" s="56"/>
      <c r="C7" s="10" t="s">
        <v>320</v>
      </c>
      <c r="D7" s="10" t="s">
        <v>24</v>
      </c>
      <c r="E7" s="10">
        <v>150</v>
      </c>
      <c r="F7" s="13"/>
      <c r="G7" s="13">
        <f t="shared" si="0"/>
        <v>0</v>
      </c>
      <c r="H7" s="14"/>
      <c r="I7" s="13">
        <f t="shared" si="1"/>
        <v>0</v>
      </c>
      <c r="J7" s="13">
        <f t="shared" si="2"/>
        <v>0</v>
      </c>
      <c r="K7" s="13">
        <f t="shared" si="3"/>
        <v>0</v>
      </c>
      <c r="L7" s="75"/>
      <c r="M7" s="75"/>
    </row>
    <row r="8" spans="1:14" s="72" customFormat="1" ht="19.5" customHeight="1" x14ac:dyDescent="0.2">
      <c r="A8" s="56" t="s">
        <v>22</v>
      </c>
      <c r="B8" s="56"/>
      <c r="C8" s="10" t="s">
        <v>321</v>
      </c>
      <c r="D8" s="10" t="s">
        <v>24</v>
      </c>
      <c r="E8" s="10">
        <v>100</v>
      </c>
      <c r="F8" s="13"/>
      <c r="G8" s="13">
        <f t="shared" si="0"/>
        <v>0</v>
      </c>
      <c r="H8" s="14"/>
      <c r="I8" s="13">
        <f t="shared" si="1"/>
        <v>0</v>
      </c>
      <c r="J8" s="13">
        <f t="shared" si="2"/>
        <v>0</v>
      </c>
      <c r="K8" s="13">
        <f t="shared" si="3"/>
        <v>0</v>
      </c>
      <c r="L8" s="75"/>
      <c r="M8" s="75"/>
    </row>
    <row r="9" spans="1:14" s="72" customFormat="1" ht="20.25" customHeight="1" x14ac:dyDescent="0.2">
      <c r="A9" s="56" t="s">
        <v>25</v>
      </c>
      <c r="B9" s="56"/>
      <c r="C9" s="10" t="s">
        <v>322</v>
      </c>
      <c r="D9" s="10" t="s">
        <v>24</v>
      </c>
      <c r="E9" s="10">
        <v>30</v>
      </c>
      <c r="F9" s="13"/>
      <c r="G9" s="13">
        <f t="shared" si="0"/>
        <v>0</v>
      </c>
      <c r="H9" s="14"/>
      <c r="I9" s="13">
        <f t="shared" si="1"/>
        <v>0</v>
      </c>
      <c r="J9" s="13">
        <f t="shared" si="2"/>
        <v>0</v>
      </c>
      <c r="K9" s="13">
        <f t="shared" si="3"/>
        <v>0</v>
      </c>
      <c r="L9" s="75"/>
      <c r="M9" s="75"/>
    </row>
    <row r="10" spans="1:14" s="93" customFormat="1" ht="27.75" customHeight="1" x14ac:dyDescent="0.2">
      <c r="A10" s="219" t="s">
        <v>30</v>
      </c>
      <c r="B10" s="219"/>
      <c r="C10" s="219"/>
      <c r="D10" s="219"/>
      <c r="E10" s="219"/>
      <c r="F10" s="219"/>
      <c r="G10" s="98">
        <f>SUM(G3:G9)</f>
        <v>0</v>
      </c>
      <c r="H10" s="67" t="s">
        <v>57</v>
      </c>
      <c r="I10" s="98">
        <f>SUM(I3:I9)</f>
        <v>0</v>
      </c>
      <c r="J10" s="98" t="s">
        <v>57</v>
      </c>
      <c r="K10" s="98">
        <f>SUM(K3:K9)</f>
        <v>0</v>
      </c>
      <c r="L10" s="99"/>
      <c r="M10" s="99"/>
    </row>
    <row r="11" spans="1:14" s="80" customFormat="1" ht="23.25" customHeight="1" x14ac:dyDescent="0.2">
      <c r="A11" s="235" t="s">
        <v>254</v>
      </c>
      <c r="B11" s="235"/>
      <c r="C11" s="235"/>
      <c r="D11" s="235"/>
      <c r="E11" s="235"/>
      <c r="F11" s="235"/>
      <c r="G11" s="235"/>
      <c r="H11" s="235"/>
      <c r="I11" s="235"/>
      <c r="J11" s="235"/>
      <c r="K11" s="235"/>
      <c r="L11" s="79"/>
      <c r="M11" s="79"/>
    </row>
    <row r="12" spans="1:14" s="72" customFormat="1" ht="21.75" customHeight="1" x14ac:dyDescent="0.2">
      <c r="A12" s="41" t="s">
        <v>33</v>
      </c>
      <c r="B12" s="225" t="s">
        <v>323</v>
      </c>
      <c r="C12" s="225"/>
      <c r="D12" s="225"/>
      <c r="E12" s="225"/>
      <c r="F12" s="225"/>
      <c r="G12" s="225"/>
      <c r="H12" s="225"/>
      <c r="I12" s="225"/>
      <c r="J12" s="225"/>
      <c r="K12" s="225"/>
      <c r="L12" s="86"/>
    </row>
    <row r="13" spans="1:14" s="72" customFormat="1" ht="23.25" customHeight="1" x14ac:dyDescent="0.2">
      <c r="A13" s="41" t="s">
        <v>33</v>
      </c>
      <c r="B13" s="225" t="s">
        <v>324</v>
      </c>
      <c r="C13" s="225"/>
      <c r="D13" s="225"/>
      <c r="E13" s="225"/>
      <c r="F13" s="225"/>
      <c r="G13" s="225"/>
      <c r="H13" s="225"/>
      <c r="I13" s="225"/>
      <c r="J13" s="225"/>
      <c r="K13" s="225"/>
      <c r="L13" s="86"/>
    </row>
    <row r="14" spans="1:14" s="72" customFormat="1" ht="27.95" customHeight="1" x14ac:dyDescent="0.2">
      <c r="A14" s="41" t="s">
        <v>33</v>
      </c>
      <c r="B14" s="225" t="s">
        <v>325</v>
      </c>
      <c r="C14" s="225"/>
      <c r="D14" s="225"/>
      <c r="E14" s="225"/>
      <c r="F14" s="225"/>
      <c r="G14" s="225"/>
      <c r="H14" s="225"/>
      <c r="I14" s="225"/>
      <c r="J14" s="225"/>
      <c r="K14" s="225"/>
      <c r="L14" s="86"/>
    </row>
    <row r="15" spans="1:14" s="72" customFormat="1" ht="40.700000000000003" customHeight="1" x14ac:dyDescent="0.2">
      <c r="A15" s="41" t="s">
        <v>33</v>
      </c>
      <c r="B15" s="225" t="s">
        <v>326</v>
      </c>
      <c r="C15" s="225"/>
      <c r="D15" s="225"/>
      <c r="E15" s="225"/>
      <c r="F15" s="225"/>
      <c r="G15" s="225"/>
      <c r="H15" s="225"/>
      <c r="I15" s="225"/>
      <c r="J15" s="225"/>
      <c r="K15" s="225"/>
      <c r="L15" s="84"/>
      <c r="M15" s="75"/>
      <c r="N15" s="75"/>
    </row>
  </sheetData>
  <sheetProtection selectLockedCells="1" selectUnlockedCells="1"/>
  <mergeCells count="7">
    <mergeCell ref="B15:K15"/>
    <mergeCell ref="A1:K1"/>
    <mergeCell ref="A10:F10"/>
    <mergeCell ref="A11:K11"/>
    <mergeCell ref="B12:K12"/>
    <mergeCell ref="B13:K13"/>
    <mergeCell ref="B14:K14"/>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M61"/>
  <sheetViews>
    <sheetView zoomScaleNormal="100" workbookViewId="0">
      <selection sqref="A1:L1"/>
    </sheetView>
  </sheetViews>
  <sheetFormatPr defaultRowHeight="12.75" x14ac:dyDescent="0.2"/>
  <cols>
    <col min="1" max="1" width="4.42578125" style="72" customWidth="1"/>
    <col min="2" max="2" width="10.85546875" style="72" customWidth="1"/>
    <col min="3" max="3" width="12.85546875" style="72" customWidth="1"/>
    <col min="4" max="4" width="51.7109375" style="38" customWidth="1"/>
    <col min="5" max="5" width="6.28515625" style="58" customWidth="1"/>
    <col min="6" max="6" width="7.85546875" style="58" customWidth="1"/>
    <col min="7" max="7" width="7.5703125" style="58" customWidth="1"/>
    <col min="8" max="8" width="9.85546875" style="58" customWidth="1"/>
    <col min="9" max="9" width="6.140625" style="58" customWidth="1"/>
    <col min="10" max="10" width="9.85546875" style="58" customWidth="1"/>
    <col min="11" max="11" width="7.5703125" style="58" customWidth="1"/>
    <col min="12" max="12" width="9.85546875" style="58" customWidth="1"/>
    <col min="13" max="16384" width="9.140625" style="72"/>
  </cols>
  <sheetData>
    <row r="1" spans="1:12" ht="18.75" customHeight="1" x14ac:dyDescent="0.2">
      <c r="A1" s="218" t="s">
        <v>885</v>
      </c>
      <c r="B1" s="218"/>
      <c r="C1" s="218"/>
      <c r="D1" s="218"/>
      <c r="E1" s="218"/>
      <c r="F1" s="218"/>
      <c r="G1" s="218"/>
      <c r="H1" s="218"/>
      <c r="I1" s="218"/>
      <c r="J1" s="218"/>
      <c r="K1" s="218"/>
      <c r="L1" s="218"/>
    </row>
    <row r="2" spans="1:12" s="59" customFormat="1" ht="38.25" x14ac:dyDescent="0.2">
      <c r="A2" s="10" t="s">
        <v>1</v>
      </c>
      <c r="B2" s="10" t="s">
        <v>272</v>
      </c>
      <c r="C2" s="10" t="s">
        <v>80</v>
      </c>
      <c r="D2" s="10" t="s">
        <v>327</v>
      </c>
      <c r="E2" s="10" t="s">
        <v>313</v>
      </c>
      <c r="F2" s="10" t="s">
        <v>5</v>
      </c>
      <c r="G2" s="10" t="s">
        <v>6</v>
      </c>
      <c r="H2" s="10" t="s">
        <v>7</v>
      </c>
      <c r="I2" s="10" t="s">
        <v>0</v>
      </c>
      <c r="J2" s="10" t="s">
        <v>9</v>
      </c>
      <c r="K2" s="10" t="s">
        <v>10</v>
      </c>
      <c r="L2" s="10" t="s">
        <v>11</v>
      </c>
    </row>
    <row r="3" spans="1:12" s="75" customFormat="1" ht="24.75" customHeight="1" x14ac:dyDescent="0.2">
      <c r="A3" s="242" t="s">
        <v>328</v>
      </c>
      <c r="B3" s="242"/>
      <c r="C3" s="242"/>
      <c r="D3" s="242"/>
      <c r="E3" s="242"/>
      <c r="F3" s="242"/>
      <c r="G3" s="242"/>
      <c r="H3" s="242"/>
      <c r="I3" s="242"/>
      <c r="J3" s="242"/>
      <c r="K3" s="242"/>
      <c r="L3" s="242"/>
    </row>
    <row r="4" spans="1:12" s="75" customFormat="1" x14ac:dyDescent="0.2">
      <c r="A4" s="56" t="s">
        <v>12</v>
      </c>
      <c r="B4" s="56" t="s">
        <v>329</v>
      </c>
      <c r="C4" s="56"/>
      <c r="D4" s="8" t="s">
        <v>330</v>
      </c>
      <c r="E4" s="10" t="s">
        <v>24</v>
      </c>
      <c r="F4" s="10">
        <v>3150</v>
      </c>
      <c r="G4" s="13"/>
      <c r="H4" s="13">
        <f>F4*G4</f>
        <v>0</v>
      </c>
      <c r="I4" s="100"/>
      <c r="J4" s="13">
        <f>H4*I4</f>
        <v>0</v>
      </c>
      <c r="K4" s="13">
        <f>L4/F4</f>
        <v>0</v>
      </c>
      <c r="L4" s="13">
        <f>H4+J4</f>
        <v>0</v>
      </c>
    </row>
    <row r="5" spans="1:12" s="75" customFormat="1" x14ac:dyDescent="0.2">
      <c r="A5" s="56" t="s">
        <v>14</v>
      </c>
      <c r="B5" s="56" t="s">
        <v>329</v>
      </c>
      <c r="C5" s="56"/>
      <c r="D5" s="8" t="s">
        <v>331</v>
      </c>
      <c r="E5" s="10" t="s">
        <v>24</v>
      </c>
      <c r="F5" s="10">
        <v>3850</v>
      </c>
      <c r="G5" s="13"/>
      <c r="H5" s="13">
        <f>F5*G5</f>
        <v>0</v>
      </c>
      <c r="I5" s="101"/>
      <c r="J5" s="13">
        <f>H5*I5</f>
        <v>0</v>
      </c>
      <c r="K5" s="13">
        <f>L5/F5</f>
        <v>0</v>
      </c>
      <c r="L5" s="13">
        <f>H5+J5</f>
        <v>0</v>
      </c>
    </row>
    <row r="6" spans="1:12" s="75" customFormat="1" ht="18.75" customHeight="1" x14ac:dyDescent="0.2">
      <c r="A6" s="243" t="s">
        <v>30</v>
      </c>
      <c r="B6" s="243"/>
      <c r="C6" s="243"/>
      <c r="D6" s="243"/>
      <c r="E6" s="243"/>
      <c r="F6" s="243"/>
      <c r="G6" s="243"/>
      <c r="H6" s="6">
        <f>SUM(H4:H5)</f>
        <v>0</v>
      </c>
      <c r="I6" s="102"/>
      <c r="J6" s="6">
        <f>SUM(J4:J5)</f>
        <v>0</v>
      </c>
      <c r="K6" s="6"/>
      <c r="L6" s="6">
        <f>SUM(L4:L5)</f>
        <v>0</v>
      </c>
    </row>
    <row r="7" spans="1:12" s="75" customFormat="1" ht="18.75" customHeight="1" x14ac:dyDescent="0.2">
      <c r="A7" s="242" t="s">
        <v>332</v>
      </c>
      <c r="B7" s="242"/>
      <c r="C7" s="242"/>
      <c r="D7" s="242"/>
      <c r="E7" s="242"/>
      <c r="F7" s="242"/>
      <c r="G7" s="242"/>
      <c r="H7" s="242"/>
      <c r="I7" s="242"/>
      <c r="J7" s="242"/>
      <c r="K7" s="242"/>
      <c r="L7" s="242"/>
    </row>
    <row r="8" spans="1:12" s="75" customFormat="1" x14ac:dyDescent="0.2">
      <c r="A8" s="56" t="s">
        <v>14</v>
      </c>
      <c r="B8" s="56" t="s">
        <v>329</v>
      </c>
      <c r="C8" s="56"/>
      <c r="D8" s="8" t="s">
        <v>331</v>
      </c>
      <c r="E8" s="10" t="s">
        <v>24</v>
      </c>
      <c r="F8" s="10">
        <v>200</v>
      </c>
      <c r="G8" s="13"/>
      <c r="H8" s="13">
        <f>F8*G8</f>
        <v>0</v>
      </c>
      <c r="I8" s="101"/>
      <c r="J8" s="13">
        <f>H8*I8</f>
        <v>0</v>
      </c>
      <c r="K8" s="13">
        <f>L8/F8</f>
        <v>0</v>
      </c>
      <c r="L8" s="13">
        <f>F8*(G8+(G8*I8))</f>
        <v>0</v>
      </c>
    </row>
    <row r="9" spans="1:12" s="75" customFormat="1" ht="19.5" customHeight="1" x14ac:dyDescent="0.2">
      <c r="A9" s="243" t="s">
        <v>30</v>
      </c>
      <c r="B9" s="243"/>
      <c r="C9" s="243"/>
      <c r="D9" s="243"/>
      <c r="E9" s="243"/>
      <c r="F9" s="243"/>
      <c r="G9" s="243"/>
      <c r="H9" s="4">
        <f>SUM(H8:H8)</f>
        <v>0</v>
      </c>
      <c r="I9" s="102"/>
      <c r="J9" s="6">
        <f>SUM(J8:J8)</f>
        <v>0</v>
      </c>
      <c r="K9" s="6"/>
      <c r="L9" s="6">
        <f>SUM(L8:L8)</f>
        <v>0</v>
      </c>
    </row>
    <row r="10" spans="1:12" s="75" customFormat="1" ht="24.75" customHeight="1" x14ac:dyDescent="0.2">
      <c r="A10" s="242" t="s">
        <v>333</v>
      </c>
      <c r="B10" s="242"/>
      <c r="C10" s="242"/>
      <c r="D10" s="242"/>
      <c r="E10" s="242"/>
      <c r="F10" s="242"/>
      <c r="G10" s="242"/>
      <c r="H10" s="242"/>
      <c r="I10" s="242"/>
      <c r="J10" s="242"/>
      <c r="K10" s="242"/>
      <c r="L10" s="242"/>
    </row>
    <row r="11" spans="1:12" s="59" customFormat="1" ht="40.5" customHeight="1" x14ac:dyDescent="0.2">
      <c r="A11" s="4" t="s">
        <v>334</v>
      </c>
      <c r="B11" s="56" t="s">
        <v>329</v>
      </c>
      <c r="C11" s="10"/>
      <c r="D11" s="8" t="s">
        <v>335</v>
      </c>
      <c r="E11" s="10" t="s">
        <v>24</v>
      </c>
      <c r="F11" s="10">
        <v>300</v>
      </c>
      <c r="G11" s="13"/>
      <c r="H11" s="13">
        <f>F11*G11</f>
        <v>0</v>
      </c>
      <c r="I11" s="100"/>
      <c r="J11" s="13">
        <f>H11*I11</f>
        <v>0</v>
      </c>
      <c r="K11" s="13">
        <f>L11/F11</f>
        <v>0</v>
      </c>
      <c r="L11" s="13">
        <f>H11+J11</f>
        <v>0</v>
      </c>
    </row>
    <row r="12" spans="1:12" s="59" customFormat="1" ht="25.5" x14ac:dyDescent="0.2">
      <c r="A12" s="103" t="s">
        <v>14</v>
      </c>
      <c r="B12" s="56" t="s">
        <v>329</v>
      </c>
      <c r="C12" s="20"/>
      <c r="D12" s="8" t="s">
        <v>336</v>
      </c>
      <c r="E12" s="20" t="s">
        <v>24</v>
      </c>
      <c r="F12" s="20">
        <v>300</v>
      </c>
      <c r="G12" s="104"/>
      <c r="H12" s="13">
        <f>F12*G12</f>
        <v>0</v>
      </c>
      <c r="I12" s="101"/>
      <c r="J12" s="13">
        <f>H12*I12</f>
        <v>0</v>
      </c>
      <c r="K12" s="13">
        <f>L12/F12</f>
        <v>0</v>
      </c>
      <c r="L12" s="13">
        <f>H12+J12</f>
        <v>0</v>
      </c>
    </row>
    <row r="13" spans="1:12" s="59" customFormat="1" ht="24.75" customHeight="1" x14ac:dyDescent="0.2">
      <c r="A13" s="206" t="s">
        <v>30</v>
      </c>
      <c r="B13" s="206"/>
      <c r="C13" s="206"/>
      <c r="D13" s="206"/>
      <c r="E13" s="206"/>
      <c r="F13" s="206"/>
      <c r="G13" s="206"/>
      <c r="H13" s="105">
        <f>SUM(H11:H12)</f>
        <v>0</v>
      </c>
      <c r="I13" s="102"/>
      <c r="J13" s="6">
        <f>SUM(J11:J12)</f>
        <v>0</v>
      </c>
      <c r="K13" s="6"/>
      <c r="L13" s="6">
        <f>SUM(L11:L12)</f>
        <v>0</v>
      </c>
    </row>
    <row r="14" spans="1:12" s="59" customFormat="1" ht="30.75" customHeight="1" x14ac:dyDescent="0.2">
      <c r="A14" s="106"/>
      <c r="B14" s="244" t="s">
        <v>56</v>
      </c>
      <c r="C14" s="244"/>
      <c r="D14" s="244"/>
      <c r="E14" s="107"/>
      <c r="F14" s="107"/>
      <c r="G14" s="60"/>
      <c r="H14" s="105">
        <f>H6+H9+H13</f>
        <v>0</v>
      </c>
      <c r="I14" s="4" t="s">
        <v>57</v>
      </c>
      <c r="J14" s="105">
        <f>J6+J9+J13</f>
        <v>0</v>
      </c>
      <c r="K14" s="6" t="s">
        <v>57</v>
      </c>
      <c r="L14" s="105">
        <f>L6+L9+L13</f>
        <v>0</v>
      </c>
    </row>
    <row r="15" spans="1:12" s="79" customFormat="1" ht="12.75" customHeight="1" x14ac:dyDescent="0.2">
      <c r="A15" s="245" t="s">
        <v>31</v>
      </c>
      <c r="B15" s="245"/>
      <c r="C15" s="245"/>
      <c r="D15" s="245"/>
      <c r="E15" s="245"/>
      <c r="F15" s="245"/>
      <c r="G15" s="245"/>
      <c r="H15" s="245"/>
      <c r="I15" s="245"/>
      <c r="J15" s="245"/>
      <c r="K15" s="245"/>
      <c r="L15" s="245"/>
    </row>
    <row r="16" spans="1:12" s="79" customFormat="1" ht="12.75" customHeight="1" x14ac:dyDescent="0.2">
      <c r="A16" s="240" t="s">
        <v>337</v>
      </c>
      <c r="B16" s="240"/>
      <c r="C16" s="240"/>
      <c r="D16" s="240"/>
      <c r="E16" s="240"/>
      <c r="F16" s="240"/>
      <c r="G16" s="240"/>
      <c r="H16" s="240"/>
      <c r="I16" s="240"/>
      <c r="J16" s="240"/>
      <c r="K16" s="240"/>
      <c r="L16" s="240"/>
    </row>
    <row r="17" spans="1:13" s="75" customFormat="1" ht="12.75" customHeight="1" x14ac:dyDescent="0.2">
      <c r="A17" s="196" t="s">
        <v>33</v>
      </c>
      <c r="B17" s="236" t="s">
        <v>338</v>
      </c>
      <c r="C17" s="236"/>
      <c r="D17" s="236"/>
      <c r="E17" s="236"/>
      <c r="F17" s="236"/>
      <c r="G17" s="236"/>
      <c r="H17" s="236"/>
      <c r="I17" s="236"/>
      <c r="J17" s="236"/>
      <c r="K17" s="236"/>
      <c r="L17" s="236"/>
      <c r="M17" s="72"/>
    </row>
    <row r="18" spans="1:13" s="75" customFormat="1" ht="12.75" customHeight="1" x14ac:dyDescent="0.2">
      <c r="A18" s="196" t="s">
        <v>33</v>
      </c>
      <c r="B18" s="236" t="s">
        <v>829</v>
      </c>
      <c r="C18" s="239"/>
      <c r="D18" s="239"/>
      <c r="E18" s="239"/>
      <c r="F18" s="239"/>
      <c r="G18" s="239"/>
      <c r="H18" s="239"/>
      <c r="I18" s="239"/>
      <c r="J18" s="239"/>
      <c r="K18" s="239"/>
      <c r="L18" s="239"/>
      <c r="M18" s="72"/>
    </row>
    <row r="19" spans="1:13" s="75" customFormat="1" ht="12.75" customHeight="1" x14ac:dyDescent="0.2">
      <c r="A19" s="196" t="s">
        <v>33</v>
      </c>
      <c r="B19" s="236" t="s">
        <v>339</v>
      </c>
      <c r="C19" s="236"/>
      <c r="D19" s="236"/>
      <c r="E19" s="236"/>
      <c r="F19" s="236"/>
      <c r="G19" s="236"/>
      <c r="H19" s="236"/>
      <c r="I19" s="236"/>
      <c r="J19" s="236"/>
      <c r="K19" s="236"/>
      <c r="L19" s="236"/>
      <c r="M19" s="72"/>
    </row>
    <row r="20" spans="1:13" s="75" customFormat="1" ht="12.75" customHeight="1" x14ac:dyDescent="0.2">
      <c r="A20" s="196" t="s">
        <v>33</v>
      </c>
      <c r="B20" s="236" t="s">
        <v>340</v>
      </c>
      <c r="C20" s="236"/>
      <c r="D20" s="236"/>
      <c r="E20" s="236"/>
      <c r="F20" s="236"/>
      <c r="G20" s="236"/>
      <c r="H20" s="236"/>
      <c r="I20" s="236"/>
      <c r="J20" s="236"/>
      <c r="K20" s="236"/>
      <c r="L20" s="236"/>
      <c r="M20" s="72"/>
    </row>
    <row r="21" spans="1:13" s="75" customFormat="1" ht="12.75" customHeight="1" x14ac:dyDescent="0.2">
      <c r="A21" s="196" t="s">
        <v>33</v>
      </c>
      <c r="B21" s="241" t="s">
        <v>848</v>
      </c>
      <c r="C21" s="241"/>
      <c r="D21" s="241"/>
      <c r="E21" s="241"/>
      <c r="F21" s="241"/>
      <c r="G21" s="241"/>
      <c r="H21" s="241"/>
      <c r="I21" s="241"/>
      <c r="J21" s="241"/>
      <c r="K21" s="241"/>
      <c r="L21" s="241"/>
      <c r="M21" s="72"/>
    </row>
    <row r="22" spans="1:13" s="75" customFormat="1" ht="12.75" customHeight="1" x14ac:dyDescent="0.2">
      <c r="A22" s="196" t="s">
        <v>33</v>
      </c>
      <c r="B22" s="236" t="s">
        <v>341</v>
      </c>
      <c r="C22" s="236"/>
      <c r="D22" s="236"/>
      <c r="E22" s="236"/>
      <c r="F22" s="236"/>
      <c r="G22" s="236"/>
      <c r="H22" s="236"/>
      <c r="I22" s="236"/>
      <c r="J22" s="236"/>
      <c r="K22" s="236"/>
      <c r="L22" s="236"/>
      <c r="M22" s="72"/>
    </row>
    <row r="23" spans="1:13" s="75" customFormat="1" ht="12.75" customHeight="1" x14ac:dyDescent="0.2">
      <c r="A23" s="196" t="s">
        <v>33</v>
      </c>
      <c r="B23" s="236" t="s">
        <v>830</v>
      </c>
      <c r="C23" s="239"/>
      <c r="D23" s="239"/>
      <c r="E23" s="239"/>
      <c r="F23" s="239"/>
      <c r="G23" s="239"/>
      <c r="H23" s="239"/>
      <c r="I23" s="239"/>
      <c r="J23" s="239"/>
      <c r="K23" s="239"/>
      <c r="L23" s="239"/>
      <c r="M23" s="72"/>
    </row>
    <row r="24" spans="1:13" s="75" customFormat="1" ht="12.75" customHeight="1" x14ac:dyDescent="0.2">
      <c r="A24" s="196" t="s">
        <v>33</v>
      </c>
      <c r="B24" s="236" t="s">
        <v>849</v>
      </c>
      <c r="C24" s="239"/>
      <c r="D24" s="239"/>
      <c r="E24" s="239"/>
      <c r="F24" s="239"/>
      <c r="G24" s="239"/>
      <c r="H24" s="239"/>
      <c r="I24" s="239"/>
      <c r="J24" s="239"/>
      <c r="K24" s="239"/>
      <c r="L24" s="239"/>
      <c r="M24" s="72"/>
    </row>
    <row r="25" spans="1:13" s="75" customFormat="1" ht="12.75" customHeight="1" x14ac:dyDescent="0.2">
      <c r="A25" s="196" t="s">
        <v>33</v>
      </c>
      <c r="B25" s="236" t="s">
        <v>342</v>
      </c>
      <c r="C25" s="236"/>
      <c r="D25" s="236"/>
      <c r="E25" s="236"/>
      <c r="F25" s="236"/>
      <c r="G25" s="236"/>
      <c r="H25" s="236"/>
      <c r="I25" s="236"/>
      <c r="J25" s="236"/>
      <c r="K25" s="236"/>
      <c r="L25" s="236"/>
      <c r="M25" s="72"/>
    </row>
    <row r="26" spans="1:13" s="75" customFormat="1" ht="12.75" customHeight="1" x14ac:dyDescent="0.2">
      <c r="A26" s="196" t="s">
        <v>33</v>
      </c>
      <c r="B26" s="236" t="s">
        <v>831</v>
      </c>
      <c r="C26" s="236"/>
      <c r="D26" s="236"/>
      <c r="E26" s="236"/>
      <c r="F26" s="236"/>
      <c r="G26" s="236"/>
      <c r="H26" s="236"/>
      <c r="I26" s="236"/>
      <c r="J26" s="236"/>
      <c r="K26" s="236"/>
      <c r="L26" s="236"/>
      <c r="M26" s="72"/>
    </row>
    <row r="27" spans="1:13" s="75" customFormat="1" ht="12.75" customHeight="1" x14ac:dyDescent="0.2">
      <c r="A27" s="196" t="s">
        <v>33</v>
      </c>
      <c r="B27" s="236" t="s">
        <v>832</v>
      </c>
      <c r="C27" s="236"/>
      <c r="D27" s="236"/>
      <c r="E27" s="236"/>
      <c r="F27" s="236"/>
      <c r="G27" s="236"/>
      <c r="H27" s="236"/>
      <c r="I27" s="236"/>
      <c r="J27" s="236"/>
      <c r="K27" s="236"/>
      <c r="L27" s="236"/>
      <c r="M27" s="72"/>
    </row>
    <row r="28" spans="1:13" s="79" customFormat="1" ht="12.75" customHeight="1" x14ac:dyDescent="0.2">
      <c r="A28" s="240" t="s">
        <v>343</v>
      </c>
      <c r="B28" s="240"/>
      <c r="C28" s="240"/>
      <c r="D28" s="240"/>
      <c r="E28" s="240"/>
      <c r="F28" s="240"/>
      <c r="G28" s="240"/>
      <c r="H28" s="240"/>
      <c r="I28" s="240"/>
      <c r="J28" s="240"/>
      <c r="K28" s="240"/>
      <c r="L28" s="240"/>
    </row>
    <row r="29" spans="1:13" s="75" customFormat="1" ht="12.75" customHeight="1" x14ac:dyDescent="0.2">
      <c r="A29" s="196" t="s">
        <v>33</v>
      </c>
      <c r="B29" s="236" t="s">
        <v>833</v>
      </c>
      <c r="C29" s="236"/>
      <c r="D29" s="236"/>
      <c r="E29" s="236"/>
      <c r="F29" s="236"/>
      <c r="G29" s="236"/>
      <c r="H29" s="236"/>
      <c r="I29" s="236"/>
      <c r="J29" s="236"/>
      <c r="K29" s="236"/>
      <c r="L29" s="236"/>
      <c r="M29" s="72"/>
    </row>
    <row r="30" spans="1:13" s="75" customFormat="1" ht="12.75" customHeight="1" x14ac:dyDescent="0.2">
      <c r="A30" s="196" t="s">
        <v>33</v>
      </c>
      <c r="B30" s="236" t="s">
        <v>834</v>
      </c>
      <c r="C30" s="236"/>
      <c r="D30" s="236"/>
      <c r="E30" s="236"/>
      <c r="F30" s="236"/>
      <c r="G30" s="236"/>
      <c r="H30" s="236"/>
      <c r="I30" s="236"/>
      <c r="J30" s="236"/>
      <c r="K30" s="236"/>
      <c r="L30" s="236"/>
      <c r="M30" s="72"/>
    </row>
    <row r="31" spans="1:13" s="75" customFormat="1" ht="12.75" customHeight="1" x14ac:dyDescent="0.2">
      <c r="A31" s="196" t="s">
        <v>33</v>
      </c>
      <c r="B31" s="236" t="s">
        <v>339</v>
      </c>
      <c r="C31" s="236"/>
      <c r="D31" s="236"/>
      <c r="E31" s="236"/>
      <c r="F31" s="236"/>
      <c r="G31" s="236"/>
      <c r="H31" s="236"/>
      <c r="I31" s="236"/>
      <c r="J31" s="236"/>
      <c r="K31" s="236"/>
      <c r="L31" s="236"/>
      <c r="M31" s="72"/>
    </row>
    <row r="32" spans="1:13" ht="12.75" customHeight="1" x14ac:dyDescent="0.2">
      <c r="A32" s="196" t="s">
        <v>33</v>
      </c>
      <c r="B32" s="236" t="s">
        <v>340</v>
      </c>
      <c r="C32" s="236"/>
      <c r="D32" s="236"/>
      <c r="E32" s="236"/>
      <c r="F32" s="236"/>
      <c r="G32" s="236"/>
      <c r="H32" s="236"/>
      <c r="I32" s="236"/>
      <c r="J32" s="236"/>
      <c r="K32" s="236"/>
      <c r="L32" s="236"/>
    </row>
    <row r="33" spans="1:12" ht="12.75" customHeight="1" x14ac:dyDescent="0.2">
      <c r="A33" s="196" t="s">
        <v>33</v>
      </c>
      <c r="B33" s="236" t="s">
        <v>835</v>
      </c>
      <c r="C33" s="236"/>
      <c r="D33" s="236"/>
      <c r="E33" s="236"/>
      <c r="F33" s="236"/>
      <c r="G33" s="236"/>
      <c r="H33" s="236"/>
      <c r="I33" s="236"/>
      <c r="J33" s="236"/>
      <c r="K33" s="236"/>
      <c r="L33" s="236"/>
    </row>
    <row r="34" spans="1:12" ht="12.75" customHeight="1" x14ac:dyDescent="0.2">
      <c r="A34" s="196" t="s">
        <v>33</v>
      </c>
      <c r="B34" s="236" t="s">
        <v>836</v>
      </c>
      <c r="C34" s="236"/>
      <c r="D34" s="236"/>
      <c r="E34" s="236"/>
      <c r="F34" s="236"/>
      <c r="G34" s="236"/>
      <c r="H34" s="236"/>
      <c r="I34" s="236"/>
      <c r="J34" s="236"/>
      <c r="K34" s="236"/>
      <c r="L34" s="236"/>
    </row>
    <row r="35" spans="1:12" ht="12.75" customHeight="1" x14ac:dyDescent="0.2">
      <c r="A35" s="196" t="s">
        <v>33</v>
      </c>
      <c r="B35" s="236" t="s">
        <v>837</v>
      </c>
      <c r="C35" s="236"/>
      <c r="D35" s="236"/>
      <c r="E35" s="236"/>
      <c r="F35" s="236"/>
      <c r="G35" s="236"/>
      <c r="H35" s="236"/>
      <c r="I35" s="236"/>
      <c r="J35" s="236"/>
      <c r="K35" s="236"/>
      <c r="L35" s="236"/>
    </row>
    <row r="36" spans="1:12" ht="12.75" customHeight="1" x14ac:dyDescent="0.2">
      <c r="A36" s="196" t="s">
        <v>33</v>
      </c>
      <c r="B36" s="236" t="s">
        <v>838</v>
      </c>
      <c r="C36" s="236"/>
      <c r="D36" s="236"/>
      <c r="E36" s="236"/>
      <c r="F36" s="236"/>
      <c r="G36" s="236"/>
      <c r="H36" s="236"/>
      <c r="I36" s="236"/>
      <c r="J36" s="236"/>
      <c r="K36" s="236"/>
      <c r="L36" s="236"/>
    </row>
    <row r="37" spans="1:12" ht="12.75" customHeight="1" x14ac:dyDescent="0.2">
      <c r="A37" s="196" t="s">
        <v>33</v>
      </c>
      <c r="B37" s="236" t="s">
        <v>839</v>
      </c>
      <c r="C37" s="239"/>
      <c r="D37" s="239"/>
      <c r="E37" s="239"/>
      <c r="F37" s="239"/>
      <c r="G37" s="239"/>
      <c r="H37" s="239"/>
      <c r="I37" s="239"/>
      <c r="J37" s="239"/>
      <c r="K37" s="239"/>
      <c r="L37" s="239"/>
    </row>
    <row r="38" spans="1:12" s="80" customFormat="1" ht="12.75" customHeight="1" x14ac:dyDescent="0.2">
      <c r="A38" s="196" t="s">
        <v>33</v>
      </c>
      <c r="B38" s="236" t="s">
        <v>344</v>
      </c>
      <c r="C38" s="236"/>
      <c r="D38" s="236"/>
      <c r="E38" s="236"/>
      <c r="F38" s="236"/>
      <c r="G38" s="236"/>
      <c r="H38" s="236"/>
      <c r="I38" s="236"/>
      <c r="J38" s="236"/>
      <c r="K38" s="236"/>
      <c r="L38" s="236"/>
    </row>
    <row r="39" spans="1:12" ht="12.75" customHeight="1" x14ac:dyDescent="0.2">
      <c r="A39" s="196" t="s">
        <v>33</v>
      </c>
      <c r="B39" s="236" t="s">
        <v>840</v>
      </c>
      <c r="C39" s="236"/>
      <c r="D39" s="236"/>
      <c r="E39" s="236"/>
      <c r="F39" s="236"/>
      <c r="G39" s="236"/>
      <c r="H39" s="236"/>
      <c r="I39" s="236"/>
      <c r="J39" s="236"/>
      <c r="K39" s="236"/>
      <c r="L39" s="236"/>
    </row>
    <row r="40" spans="1:12" ht="12.75" customHeight="1" x14ac:dyDescent="0.2">
      <c r="A40" s="196" t="s">
        <v>33</v>
      </c>
      <c r="B40" s="236" t="s">
        <v>345</v>
      </c>
      <c r="C40" s="236"/>
      <c r="D40" s="236"/>
      <c r="E40" s="236"/>
      <c r="F40" s="236"/>
      <c r="G40" s="236"/>
      <c r="H40" s="236"/>
      <c r="I40" s="236"/>
      <c r="J40" s="236"/>
      <c r="K40" s="236"/>
      <c r="L40" s="236"/>
    </row>
    <row r="41" spans="1:12" ht="12.75" customHeight="1" x14ac:dyDescent="0.2">
      <c r="A41" s="240" t="s">
        <v>346</v>
      </c>
      <c r="B41" s="240"/>
      <c r="C41" s="240"/>
      <c r="D41" s="240"/>
      <c r="E41" s="240"/>
      <c r="F41" s="240"/>
      <c r="G41" s="240"/>
      <c r="H41" s="240"/>
      <c r="I41" s="240"/>
      <c r="J41" s="240"/>
      <c r="K41" s="240"/>
      <c r="L41" s="240"/>
    </row>
    <row r="42" spans="1:12" ht="12.75" customHeight="1" x14ac:dyDescent="0.2">
      <c r="A42" s="238" t="s">
        <v>347</v>
      </c>
      <c r="B42" s="238"/>
      <c r="C42" s="238"/>
      <c r="D42" s="238"/>
      <c r="E42" s="238"/>
      <c r="F42" s="238"/>
      <c r="G42" s="238"/>
      <c r="H42" s="238"/>
      <c r="I42" s="238"/>
      <c r="J42" s="238"/>
      <c r="K42" s="238"/>
      <c r="L42" s="238"/>
    </row>
    <row r="43" spans="1:12" ht="12.75" customHeight="1" x14ac:dyDescent="0.2">
      <c r="A43" s="195" t="s">
        <v>33</v>
      </c>
      <c r="B43" s="237" t="s">
        <v>348</v>
      </c>
      <c r="C43" s="237"/>
      <c r="D43" s="237"/>
      <c r="E43" s="237"/>
      <c r="F43" s="237"/>
      <c r="G43" s="237"/>
      <c r="H43" s="237"/>
      <c r="I43" s="237"/>
      <c r="J43" s="237"/>
      <c r="K43" s="237"/>
      <c r="L43" s="237"/>
    </row>
    <row r="44" spans="1:12" ht="12.75" customHeight="1" x14ac:dyDescent="0.2">
      <c r="A44" s="195" t="s">
        <v>33</v>
      </c>
      <c r="B44" s="237" t="s">
        <v>338</v>
      </c>
      <c r="C44" s="237"/>
      <c r="D44" s="237"/>
      <c r="E44" s="237"/>
      <c r="F44" s="237"/>
      <c r="G44" s="237"/>
      <c r="H44" s="237"/>
      <c r="I44" s="237"/>
      <c r="J44" s="237"/>
      <c r="K44" s="237"/>
      <c r="L44" s="237"/>
    </row>
    <row r="45" spans="1:12" ht="12.75" customHeight="1" x14ac:dyDescent="0.2">
      <c r="A45" s="195" t="s">
        <v>33</v>
      </c>
      <c r="B45" s="236" t="s">
        <v>339</v>
      </c>
      <c r="C45" s="236"/>
      <c r="D45" s="236"/>
      <c r="E45" s="236"/>
      <c r="F45" s="236"/>
      <c r="G45" s="236"/>
      <c r="H45" s="236"/>
      <c r="I45" s="236"/>
      <c r="J45" s="236"/>
      <c r="K45" s="236"/>
      <c r="L45" s="236"/>
    </row>
    <row r="46" spans="1:12" ht="12.75" customHeight="1" x14ac:dyDescent="0.2">
      <c r="A46" s="195" t="s">
        <v>33</v>
      </c>
      <c r="B46" s="236" t="s">
        <v>349</v>
      </c>
      <c r="C46" s="236"/>
      <c r="D46" s="236"/>
      <c r="E46" s="236"/>
      <c r="F46" s="236"/>
      <c r="G46" s="236"/>
      <c r="H46" s="236"/>
      <c r="I46" s="236"/>
      <c r="J46" s="236"/>
      <c r="K46" s="236"/>
      <c r="L46" s="236"/>
    </row>
    <row r="47" spans="1:12" ht="12.75" customHeight="1" x14ac:dyDescent="0.2">
      <c r="A47" s="195" t="s">
        <v>33</v>
      </c>
      <c r="B47" s="236" t="s">
        <v>841</v>
      </c>
      <c r="C47" s="236"/>
      <c r="D47" s="236"/>
      <c r="E47" s="236"/>
      <c r="F47" s="236"/>
      <c r="G47" s="236"/>
      <c r="H47" s="236"/>
      <c r="I47" s="236"/>
      <c r="J47" s="236"/>
      <c r="K47" s="236"/>
      <c r="L47" s="236"/>
    </row>
    <row r="48" spans="1:12" ht="12.75" customHeight="1" x14ac:dyDescent="0.2">
      <c r="A48" s="195" t="s">
        <v>33</v>
      </c>
      <c r="B48" s="236" t="s">
        <v>350</v>
      </c>
      <c r="C48" s="236"/>
      <c r="D48" s="236"/>
      <c r="E48" s="236"/>
      <c r="F48" s="236"/>
      <c r="G48" s="236"/>
      <c r="H48" s="236"/>
      <c r="I48" s="236"/>
      <c r="J48" s="236"/>
      <c r="K48" s="236"/>
      <c r="L48" s="236"/>
    </row>
    <row r="49" spans="1:12" s="86" customFormat="1" ht="12.75" customHeight="1" x14ac:dyDescent="0.2">
      <c r="A49" s="195" t="s">
        <v>33</v>
      </c>
      <c r="B49" s="236" t="s">
        <v>342</v>
      </c>
      <c r="C49" s="236"/>
      <c r="D49" s="236"/>
      <c r="E49" s="236"/>
      <c r="F49" s="236"/>
      <c r="G49" s="236"/>
      <c r="H49" s="236"/>
      <c r="I49" s="236"/>
      <c r="J49" s="236"/>
      <c r="K49" s="236"/>
      <c r="L49" s="236"/>
    </row>
    <row r="50" spans="1:12" ht="12.75" customHeight="1" x14ac:dyDescent="0.2">
      <c r="A50" s="195" t="s">
        <v>33</v>
      </c>
      <c r="B50" s="237" t="s">
        <v>842</v>
      </c>
      <c r="C50" s="237"/>
      <c r="D50" s="237"/>
      <c r="E50" s="237"/>
      <c r="F50" s="237"/>
      <c r="G50" s="237"/>
      <c r="H50" s="237"/>
      <c r="I50" s="237"/>
      <c r="J50" s="237"/>
      <c r="K50" s="237"/>
      <c r="L50" s="237"/>
    </row>
    <row r="51" spans="1:12" s="80" customFormat="1" ht="12.75" customHeight="1" x14ac:dyDescent="0.2">
      <c r="A51" s="195" t="s">
        <v>33</v>
      </c>
      <c r="B51" s="236" t="s">
        <v>843</v>
      </c>
      <c r="C51" s="236"/>
      <c r="D51" s="236"/>
      <c r="E51" s="236"/>
      <c r="F51" s="236"/>
      <c r="G51" s="236"/>
      <c r="H51" s="236"/>
      <c r="I51" s="236"/>
      <c r="J51" s="236"/>
      <c r="K51" s="236"/>
      <c r="L51" s="236"/>
    </row>
    <row r="52" spans="1:12" ht="12.75" customHeight="1" x14ac:dyDescent="0.2">
      <c r="A52" s="238" t="s">
        <v>351</v>
      </c>
      <c r="B52" s="238"/>
      <c r="C52" s="238"/>
      <c r="D52" s="238"/>
      <c r="E52" s="238"/>
      <c r="F52" s="238"/>
      <c r="G52" s="238"/>
      <c r="H52" s="238"/>
      <c r="I52" s="238"/>
      <c r="J52" s="238"/>
      <c r="K52" s="238"/>
      <c r="L52" s="238"/>
    </row>
    <row r="53" spans="1:12" ht="12.75" customHeight="1" x14ac:dyDescent="0.2">
      <c r="A53" s="195" t="s">
        <v>33</v>
      </c>
      <c r="B53" s="237" t="s">
        <v>352</v>
      </c>
      <c r="C53" s="237"/>
      <c r="D53" s="237"/>
      <c r="E53" s="237"/>
      <c r="F53" s="237"/>
      <c r="G53" s="237"/>
      <c r="H53" s="237"/>
      <c r="I53" s="237"/>
      <c r="J53" s="237"/>
      <c r="K53" s="237"/>
      <c r="L53" s="237"/>
    </row>
    <row r="54" spans="1:12" ht="12.75" customHeight="1" x14ac:dyDescent="0.2">
      <c r="A54" s="195" t="s">
        <v>33</v>
      </c>
      <c r="B54" s="237" t="s">
        <v>338</v>
      </c>
      <c r="C54" s="237"/>
      <c r="D54" s="237"/>
      <c r="E54" s="237"/>
      <c r="F54" s="237"/>
      <c r="G54" s="237"/>
      <c r="H54" s="237"/>
      <c r="I54" s="237"/>
      <c r="J54" s="237"/>
      <c r="K54" s="237"/>
      <c r="L54" s="237"/>
    </row>
    <row r="55" spans="1:12" ht="12.75" customHeight="1" x14ac:dyDescent="0.2">
      <c r="A55" s="195" t="s">
        <v>33</v>
      </c>
      <c r="B55" s="236" t="s">
        <v>339</v>
      </c>
      <c r="C55" s="236"/>
      <c r="D55" s="236"/>
      <c r="E55" s="236"/>
      <c r="F55" s="236"/>
      <c r="G55" s="236"/>
      <c r="H55" s="236"/>
      <c r="I55" s="236"/>
      <c r="J55" s="236"/>
      <c r="K55" s="236"/>
      <c r="L55" s="236"/>
    </row>
    <row r="56" spans="1:12" ht="12.75" customHeight="1" x14ac:dyDescent="0.2">
      <c r="A56" s="195" t="s">
        <v>33</v>
      </c>
      <c r="B56" s="236" t="s">
        <v>340</v>
      </c>
      <c r="C56" s="236"/>
      <c r="D56" s="236"/>
      <c r="E56" s="236"/>
      <c r="F56" s="236"/>
      <c r="G56" s="236"/>
      <c r="H56" s="236"/>
      <c r="I56" s="236"/>
      <c r="J56" s="236"/>
      <c r="K56" s="236"/>
      <c r="L56" s="236"/>
    </row>
    <row r="57" spans="1:12" ht="12.75" customHeight="1" x14ac:dyDescent="0.2">
      <c r="A57" s="195" t="s">
        <v>33</v>
      </c>
      <c r="B57" s="236" t="s">
        <v>844</v>
      </c>
      <c r="C57" s="236"/>
      <c r="D57" s="236"/>
      <c r="E57" s="236"/>
      <c r="F57" s="236"/>
      <c r="G57" s="236"/>
      <c r="H57" s="236"/>
      <c r="I57" s="236"/>
      <c r="J57" s="236"/>
      <c r="K57" s="236"/>
      <c r="L57" s="236"/>
    </row>
    <row r="58" spans="1:12" ht="12.75" customHeight="1" x14ac:dyDescent="0.2">
      <c r="A58" s="195" t="s">
        <v>33</v>
      </c>
      <c r="B58" s="236" t="s">
        <v>845</v>
      </c>
      <c r="C58" s="236"/>
      <c r="D58" s="236"/>
      <c r="E58" s="236"/>
      <c r="F58" s="236"/>
      <c r="G58" s="236"/>
      <c r="H58" s="236"/>
      <c r="I58" s="236"/>
      <c r="J58" s="236"/>
      <c r="K58" s="236"/>
      <c r="L58" s="236"/>
    </row>
    <row r="59" spans="1:12" ht="12.75" customHeight="1" x14ac:dyDescent="0.2">
      <c r="A59" s="195" t="s">
        <v>33</v>
      </c>
      <c r="B59" s="236" t="s">
        <v>342</v>
      </c>
      <c r="C59" s="236"/>
      <c r="D59" s="236"/>
      <c r="E59" s="236"/>
      <c r="F59" s="236"/>
      <c r="G59" s="236"/>
      <c r="H59" s="236"/>
      <c r="I59" s="236"/>
      <c r="J59" s="236"/>
      <c r="K59" s="236"/>
      <c r="L59" s="236"/>
    </row>
    <row r="60" spans="1:12" ht="12.75" customHeight="1" x14ac:dyDescent="0.2">
      <c r="A60" s="195" t="s">
        <v>33</v>
      </c>
      <c r="B60" s="237" t="s">
        <v>846</v>
      </c>
      <c r="C60" s="237"/>
      <c r="D60" s="237"/>
      <c r="E60" s="237"/>
      <c r="F60" s="237"/>
      <c r="G60" s="237"/>
      <c r="H60" s="237"/>
      <c r="I60" s="237"/>
      <c r="J60" s="237"/>
      <c r="K60" s="237"/>
      <c r="L60" s="237"/>
    </row>
    <row r="61" spans="1:12" x14ac:dyDescent="0.2">
      <c r="A61" s="195" t="s">
        <v>33</v>
      </c>
      <c r="B61" s="236" t="s">
        <v>847</v>
      </c>
      <c r="C61" s="236"/>
      <c r="D61" s="236"/>
      <c r="E61" s="236"/>
      <c r="F61" s="236"/>
      <c r="G61" s="236"/>
      <c r="H61" s="236"/>
      <c r="I61" s="236"/>
      <c r="J61" s="236"/>
      <c r="K61" s="236"/>
      <c r="L61" s="236"/>
    </row>
  </sheetData>
  <sheetProtection selectLockedCells="1" selectUnlockedCells="1"/>
  <mergeCells count="55">
    <mergeCell ref="B19:L19"/>
    <mergeCell ref="B18:L18"/>
    <mergeCell ref="A1:L1"/>
    <mergeCell ref="A3:L3"/>
    <mergeCell ref="A6:G6"/>
    <mergeCell ref="A7:L7"/>
    <mergeCell ref="A9:G9"/>
    <mergeCell ref="A10:L10"/>
    <mergeCell ref="A13:G13"/>
    <mergeCell ref="B14:D14"/>
    <mergeCell ref="A15:L15"/>
    <mergeCell ref="A16:L16"/>
    <mergeCell ref="B17:L17"/>
    <mergeCell ref="B33:L33"/>
    <mergeCell ref="B20:L20"/>
    <mergeCell ref="B21:L21"/>
    <mergeCell ref="B22:L22"/>
    <mergeCell ref="B25:L25"/>
    <mergeCell ref="B26:L26"/>
    <mergeCell ref="B27:L27"/>
    <mergeCell ref="B23:L23"/>
    <mergeCell ref="B24:L24"/>
    <mergeCell ref="A28:L28"/>
    <mergeCell ref="B29:L29"/>
    <mergeCell ref="B30:L30"/>
    <mergeCell ref="B31:L31"/>
    <mergeCell ref="B32:L32"/>
    <mergeCell ref="B45:L45"/>
    <mergeCell ref="B34:L34"/>
    <mergeCell ref="B35:L35"/>
    <mergeCell ref="B36:L36"/>
    <mergeCell ref="B38:L38"/>
    <mergeCell ref="B39:L39"/>
    <mergeCell ref="B37:L37"/>
    <mergeCell ref="B40:L40"/>
    <mergeCell ref="A41:L41"/>
    <mergeCell ref="A42:L42"/>
    <mergeCell ref="B43:L43"/>
    <mergeCell ref="B44:L44"/>
    <mergeCell ref="A52:L52"/>
    <mergeCell ref="B59:L59"/>
    <mergeCell ref="B60:L60"/>
    <mergeCell ref="B46:L46"/>
    <mergeCell ref="B47:L47"/>
    <mergeCell ref="B48:L48"/>
    <mergeCell ref="B49:L49"/>
    <mergeCell ref="B50:L50"/>
    <mergeCell ref="B51:L51"/>
    <mergeCell ref="B61:L61"/>
    <mergeCell ref="B53:L53"/>
    <mergeCell ref="B54:L54"/>
    <mergeCell ref="B55:L55"/>
    <mergeCell ref="B56:L56"/>
    <mergeCell ref="B57:L57"/>
    <mergeCell ref="B58:L58"/>
  </mergeCells>
  <pageMargins left="0.2361111111111111" right="0.2361111111111111" top="0.25" bottom="0.74791666666666667" header="0.51180555555555551" footer="0.51180555555555551"/>
  <pageSetup paperSize="9"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N15"/>
  <sheetViews>
    <sheetView zoomScale="80" zoomScaleNormal="80" workbookViewId="0">
      <selection sqref="A1:L1"/>
    </sheetView>
  </sheetViews>
  <sheetFormatPr defaultRowHeight="12.75" x14ac:dyDescent="0.2"/>
  <cols>
    <col min="1" max="1" width="4" style="72" customWidth="1"/>
    <col min="2" max="2" width="11.7109375" style="72" customWidth="1"/>
    <col min="3" max="3" width="13.85546875" style="72" customWidth="1"/>
    <col min="4" max="4" width="29.7109375" style="58" customWidth="1"/>
    <col min="5" max="5" width="7.28515625" style="58" customWidth="1"/>
    <col min="6" max="6" width="7.140625" style="58" customWidth="1"/>
    <col min="7" max="7" width="10" style="72" customWidth="1"/>
    <col min="8" max="8" width="14.5703125" style="72" customWidth="1"/>
    <col min="9" max="9" width="6.28515625" style="58" customWidth="1"/>
    <col min="10" max="10" width="9.140625" style="72"/>
    <col min="11" max="11" width="10.42578125" style="72" customWidth="1"/>
    <col min="12" max="12" width="16.7109375" style="72" customWidth="1"/>
    <col min="13" max="16384" width="9.140625" style="72"/>
  </cols>
  <sheetData>
    <row r="1" spans="1:14" ht="22.5" customHeight="1" x14ac:dyDescent="0.2">
      <c r="A1" s="218" t="s">
        <v>353</v>
      </c>
      <c r="B1" s="218"/>
      <c r="C1" s="218"/>
      <c r="D1" s="218"/>
      <c r="E1" s="218"/>
      <c r="F1" s="218"/>
      <c r="G1" s="218"/>
      <c r="H1" s="218"/>
      <c r="I1" s="218"/>
      <c r="J1" s="218"/>
      <c r="K1" s="218"/>
      <c r="L1" s="218"/>
    </row>
    <row r="2" spans="1:14" s="58" customFormat="1" ht="25.5" x14ac:dyDescent="0.2">
      <c r="A2" s="10" t="s">
        <v>1</v>
      </c>
      <c r="B2" s="10" t="s">
        <v>272</v>
      </c>
      <c r="C2" s="10" t="s">
        <v>80</v>
      </c>
      <c r="D2" s="10" t="s">
        <v>354</v>
      </c>
      <c r="E2" s="10" t="s">
        <v>4</v>
      </c>
      <c r="F2" s="10" t="s">
        <v>5</v>
      </c>
      <c r="G2" s="10" t="s">
        <v>6</v>
      </c>
      <c r="H2" s="10" t="s">
        <v>7</v>
      </c>
      <c r="I2" s="10" t="s">
        <v>82</v>
      </c>
      <c r="J2" s="10" t="s">
        <v>9</v>
      </c>
      <c r="K2" s="10" t="s">
        <v>10</v>
      </c>
      <c r="L2" s="10" t="s">
        <v>11</v>
      </c>
      <c r="M2" s="59"/>
      <c r="N2" s="59"/>
    </row>
    <row r="3" spans="1:14" ht="16.5" customHeight="1" x14ac:dyDescent="0.2">
      <c r="A3" s="10" t="s">
        <v>12</v>
      </c>
      <c r="B3" s="10" t="s">
        <v>355</v>
      </c>
      <c r="C3" s="10"/>
      <c r="D3" s="25" t="s">
        <v>356</v>
      </c>
      <c r="E3" s="10" t="s">
        <v>24</v>
      </c>
      <c r="F3" s="10">
        <v>170</v>
      </c>
      <c r="G3" s="13"/>
      <c r="H3" s="13">
        <f t="shared" ref="H3:H10" si="0">F3*G3</f>
        <v>0</v>
      </c>
      <c r="I3" s="14"/>
      <c r="J3" s="13">
        <f>H3*I3</f>
        <v>0</v>
      </c>
      <c r="K3" s="13">
        <f>L3/F3</f>
        <v>0</v>
      </c>
      <c r="L3" s="13">
        <f>H3+J3</f>
        <v>0</v>
      </c>
      <c r="M3" s="75"/>
      <c r="N3" s="75"/>
    </row>
    <row r="4" spans="1:14" ht="16.5" customHeight="1" x14ac:dyDescent="0.2">
      <c r="A4" s="10" t="s">
        <v>14</v>
      </c>
      <c r="B4" s="10" t="s">
        <v>355</v>
      </c>
      <c r="C4" s="10"/>
      <c r="D4" s="25" t="s">
        <v>357</v>
      </c>
      <c r="E4" s="10" t="s">
        <v>24</v>
      </c>
      <c r="F4" s="10">
        <v>140</v>
      </c>
      <c r="G4" s="13"/>
      <c r="H4" s="13">
        <f t="shared" si="0"/>
        <v>0</v>
      </c>
      <c r="I4" s="14"/>
      <c r="J4" s="13">
        <f t="shared" ref="J4:J10" si="1">H4*I4</f>
        <v>0</v>
      </c>
      <c r="K4" s="13">
        <f t="shared" ref="K4:K10" si="2">L4/F4</f>
        <v>0</v>
      </c>
      <c r="L4" s="13">
        <f t="shared" ref="L4:L10" si="3">H4+J4</f>
        <v>0</v>
      </c>
      <c r="M4" s="75"/>
      <c r="N4" s="75"/>
    </row>
    <row r="5" spans="1:14" ht="16.5" customHeight="1" x14ac:dyDescent="0.2">
      <c r="A5" s="10" t="s">
        <v>16</v>
      </c>
      <c r="B5" s="10" t="s">
        <v>355</v>
      </c>
      <c r="C5" s="10"/>
      <c r="D5" s="25" t="s">
        <v>358</v>
      </c>
      <c r="E5" s="10" t="s">
        <v>24</v>
      </c>
      <c r="F5" s="10">
        <v>160</v>
      </c>
      <c r="G5" s="13"/>
      <c r="H5" s="13">
        <f t="shared" si="0"/>
        <v>0</v>
      </c>
      <c r="I5" s="14"/>
      <c r="J5" s="13">
        <f t="shared" si="1"/>
        <v>0</v>
      </c>
      <c r="K5" s="13">
        <f t="shared" si="2"/>
        <v>0</v>
      </c>
      <c r="L5" s="13">
        <f t="shared" si="3"/>
        <v>0</v>
      </c>
      <c r="M5" s="75"/>
      <c r="N5" s="75"/>
    </row>
    <row r="6" spans="1:14" ht="16.5" customHeight="1" x14ac:dyDescent="0.2">
      <c r="A6" s="10" t="s">
        <v>18</v>
      </c>
      <c r="B6" s="10" t="s">
        <v>355</v>
      </c>
      <c r="C6" s="10"/>
      <c r="D6" s="25" t="s">
        <v>359</v>
      </c>
      <c r="E6" s="10" t="s">
        <v>24</v>
      </c>
      <c r="F6" s="10">
        <v>160</v>
      </c>
      <c r="G6" s="13"/>
      <c r="H6" s="13">
        <f t="shared" si="0"/>
        <v>0</v>
      </c>
      <c r="I6" s="14"/>
      <c r="J6" s="13">
        <f t="shared" si="1"/>
        <v>0</v>
      </c>
      <c r="K6" s="13">
        <f t="shared" si="2"/>
        <v>0</v>
      </c>
      <c r="L6" s="13">
        <f t="shared" si="3"/>
        <v>0</v>
      </c>
      <c r="M6" s="75"/>
      <c r="N6" s="75"/>
    </row>
    <row r="7" spans="1:14" ht="16.5" customHeight="1" x14ac:dyDescent="0.2">
      <c r="A7" s="10" t="s">
        <v>20</v>
      </c>
      <c r="B7" s="10" t="s">
        <v>355</v>
      </c>
      <c r="C7" s="10"/>
      <c r="D7" s="25" t="s">
        <v>360</v>
      </c>
      <c r="E7" s="10" t="s">
        <v>24</v>
      </c>
      <c r="F7" s="10">
        <v>100</v>
      </c>
      <c r="G7" s="13"/>
      <c r="H7" s="13">
        <f t="shared" si="0"/>
        <v>0</v>
      </c>
      <c r="I7" s="14"/>
      <c r="J7" s="13">
        <f t="shared" si="1"/>
        <v>0</v>
      </c>
      <c r="K7" s="13">
        <f t="shared" si="2"/>
        <v>0</v>
      </c>
      <c r="L7" s="13">
        <f t="shared" si="3"/>
        <v>0</v>
      </c>
      <c r="M7" s="75"/>
      <c r="N7" s="75"/>
    </row>
    <row r="8" spans="1:14" ht="16.5" customHeight="1" x14ac:dyDescent="0.2">
      <c r="A8" s="10" t="s">
        <v>22</v>
      </c>
      <c r="B8" s="10" t="s">
        <v>355</v>
      </c>
      <c r="C8" s="10"/>
      <c r="D8" s="25" t="s">
        <v>361</v>
      </c>
      <c r="E8" s="10" t="s">
        <v>24</v>
      </c>
      <c r="F8" s="10">
        <v>50</v>
      </c>
      <c r="G8" s="13"/>
      <c r="H8" s="13">
        <f t="shared" si="0"/>
        <v>0</v>
      </c>
      <c r="I8" s="14"/>
      <c r="J8" s="13">
        <f t="shared" si="1"/>
        <v>0</v>
      </c>
      <c r="K8" s="13">
        <f t="shared" si="2"/>
        <v>0</v>
      </c>
      <c r="L8" s="13">
        <f t="shared" si="3"/>
        <v>0</v>
      </c>
      <c r="M8" s="75"/>
      <c r="N8" s="75"/>
    </row>
    <row r="9" spans="1:14" ht="16.5" customHeight="1" x14ac:dyDescent="0.2">
      <c r="A9" s="10" t="s">
        <v>25</v>
      </c>
      <c r="B9" s="10" t="s">
        <v>355</v>
      </c>
      <c r="C9" s="10"/>
      <c r="D9" s="25" t="s">
        <v>362</v>
      </c>
      <c r="E9" s="10" t="s">
        <v>24</v>
      </c>
      <c r="F9" s="10">
        <v>50</v>
      </c>
      <c r="G9" s="13"/>
      <c r="H9" s="13">
        <f t="shared" si="0"/>
        <v>0</v>
      </c>
      <c r="I9" s="14"/>
      <c r="J9" s="13">
        <f t="shared" si="1"/>
        <v>0</v>
      </c>
      <c r="K9" s="13">
        <f t="shared" si="2"/>
        <v>0</v>
      </c>
      <c r="L9" s="13">
        <f t="shared" si="3"/>
        <v>0</v>
      </c>
      <c r="M9" s="75"/>
      <c r="N9" s="75"/>
    </row>
    <row r="10" spans="1:14" ht="16.5" customHeight="1" x14ac:dyDescent="0.2">
      <c r="A10" s="10" t="s">
        <v>26</v>
      </c>
      <c r="B10" s="10" t="s">
        <v>355</v>
      </c>
      <c r="C10" s="10"/>
      <c r="D10" s="25" t="s">
        <v>363</v>
      </c>
      <c r="E10" s="10" t="s">
        <v>24</v>
      </c>
      <c r="F10" s="10">
        <v>50</v>
      </c>
      <c r="G10" s="13"/>
      <c r="H10" s="13">
        <f t="shared" si="0"/>
        <v>0</v>
      </c>
      <c r="I10" s="14"/>
      <c r="J10" s="13">
        <f t="shared" si="1"/>
        <v>0</v>
      </c>
      <c r="K10" s="13">
        <f t="shared" si="2"/>
        <v>0</v>
      </c>
      <c r="L10" s="13">
        <f t="shared" si="3"/>
        <v>0</v>
      </c>
      <c r="M10" s="75"/>
      <c r="N10" s="75"/>
    </row>
    <row r="11" spans="1:14" s="36" customFormat="1" ht="19.5" customHeight="1" x14ac:dyDescent="0.2">
      <c r="A11" s="206" t="s">
        <v>30</v>
      </c>
      <c r="B11" s="206"/>
      <c r="C11" s="206"/>
      <c r="D11" s="206"/>
      <c r="E11" s="206"/>
      <c r="F11" s="206"/>
      <c r="G11" s="206"/>
      <c r="H11" s="6">
        <f>SUM(H3:H10)</f>
        <v>0</v>
      </c>
      <c r="I11" s="4" t="s">
        <v>57</v>
      </c>
      <c r="J11" s="6">
        <f>SUM(J3:J10)</f>
        <v>0</v>
      </c>
      <c r="K11" s="6" t="s">
        <v>57</v>
      </c>
      <c r="L11" s="6">
        <f>SUM(L3:L10)</f>
        <v>0</v>
      </c>
      <c r="M11" s="109"/>
      <c r="N11" s="109"/>
    </row>
    <row r="12" spans="1:14" ht="12.75" customHeight="1" x14ac:dyDescent="0.2">
      <c r="A12" s="246" t="s">
        <v>143</v>
      </c>
      <c r="B12" s="246"/>
      <c r="C12" s="246"/>
      <c r="D12" s="246"/>
      <c r="E12" s="246"/>
      <c r="F12" s="246"/>
      <c r="G12" s="246"/>
      <c r="H12" s="246"/>
      <c r="I12" s="246"/>
      <c r="J12" s="246"/>
      <c r="K12" s="246"/>
      <c r="L12" s="246"/>
      <c r="M12" s="75"/>
      <c r="N12" s="75"/>
    </row>
    <row r="13" spans="1:14" ht="12.75" customHeight="1" x14ac:dyDescent="0.2">
      <c r="A13" s="108" t="s">
        <v>33</v>
      </c>
      <c r="B13" s="225" t="s">
        <v>34</v>
      </c>
      <c r="C13" s="225"/>
      <c r="D13" s="225"/>
      <c r="E13" s="225"/>
      <c r="F13" s="225"/>
      <c r="G13" s="225"/>
      <c r="H13" s="225"/>
      <c r="I13" s="225"/>
      <c r="J13" s="225"/>
      <c r="K13" s="225"/>
      <c r="L13" s="225"/>
      <c r="M13" s="75"/>
      <c r="N13" s="75"/>
    </row>
    <row r="14" spans="1:14" ht="12.75" customHeight="1" x14ac:dyDescent="0.2">
      <c r="A14" s="108" t="s">
        <v>33</v>
      </c>
      <c r="B14" s="225" t="s">
        <v>364</v>
      </c>
      <c r="C14" s="225"/>
      <c r="D14" s="225"/>
      <c r="E14" s="225"/>
      <c r="F14" s="225"/>
      <c r="G14" s="225"/>
      <c r="H14" s="225"/>
      <c r="I14" s="225"/>
      <c r="J14" s="225"/>
      <c r="K14" s="225"/>
      <c r="L14" s="225"/>
      <c r="M14" s="75"/>
      <c r="N14" s="75"/>
    </row>
    <row r="15" spans="1:14" ht="12.75" customHeight="1" x14ac:dyDescent="0.2">
      <c r="A15" s="108" t="s">
        <v>33</v>
      </c>
      <c r="B15" s="225" t="s">
        <v>365</v>
      </c>
      <c r="C15" s="225"/>
      <c r="D15" s="225"/>
      <c r="E15" s="225"/>
      <c r="F15" s="225"/>
      <c r="G15" s="225"/>
      <c r="H15" s="225"/>
      <c r="I15" s="225"/>
      <c r="J15" s="225"/>
      <c r="K15" s="225"/>
      <c r="L15" s="225"/>
      <c r="M15" s="75"/>
      <c r="N15" s="75"/>
    </row>
  </sheetData>
  <sheetProtection selectLockedCells="1" selectUnlockedCells="1"/>
  <mergeCells count="6">
    <mergeCell ref="B15:L15"/>
    <mergeCell ref="A1:L1"/>
    <mergeCell ref="A11:G11"/>
    <mergeCell ref="A12:L12"/>
    <mergeCell ref="B13:L13"/>
    <mergeCell ref="B14:L14"/>
  </mergeCells>
  <pageMargins left="0.44791666666666669" right="0.2361111111111111" top="0.74791666666666667" bottom="0.74791666666666667" header="0.51180555555555551" footer="0.51180555555555551"/>
  <pageSetup paperSize="9"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T103"/>
  <sheetViews>
    <sheetView view="pageLayout" topLeftCell="A79" zoomScaleNormal="80" workbookViewId="0">
      <selection activeCell="A2" sqref="A2"/>
    </sheetView>
  </sheetViews>
  <sheetFormatPr defaultRowHeight="12.75" x14ac:dyDescent="0.2"/>
  <cols>
    <col min="1" max="1" width="3.7109375" style="58" customWidth="1"/>
    <col min="2" max="2" width="14.5703125" style="58" customWidth="1"/>
    <col min="3" max="3" width="43.7109375" style="58" customWidth="1"/>
    <col min="4" max="4" width="7.42578125" style="58" customWidth="1"/>
    <col min="5" max="5" width="9.140625" style="58"/>
    <col min="6" max="6" width="10.42578125" style="62" customWidth="1"/>
    <col min="7" max="7" width="14.7109375" style="62" customWidth="1"/>
    <col min="8" max="8" width="6" style="58" customWidth="1"/>
    <col min="9" max="9" width="10.28515625" style="62" customWidth="1"/>
    <col min="10" max="10" width="9.28515625" style="62" customWidth="1"/>
    <col min="11" max="11" width="14.7109375" style="62" customWidth="1"/>
    <col min="12" max="12" width="9.140625" style="58"/>
    <col min="13" max="13" width="10.140625" style="58" customWidth="1"/>
    <col min="14" max="16384" width="9.140625" style="58"/>
  </cols>
  <sheetData>
    <row r="1" spans="1:11" ht="20.25" customHeight="1" x14ac:dyDescent="0.2">
      <c r="A1" s="232" t="s">
        <v>886</v>
      </c>
      <c r="B1" s="232"/>
      <c r="C1" s="232"/>
      <c r="D1" s="232"/>
      <c r="E1" s="232"/>
      <c r="F1" s="232"/>
      <c r="G1" s="232"/>
      <c r="H1" s="232"/>
      <c r="I1" s="232"/>
      <c r="J1" s="232"/>
      <c r="K1" s="232"/>
    </row>
    <row r="2" spans="1:11" ht="30.75" customHeight="1" x14ac:dyDescent="0.2">
      <c r="A2" s="11" t="s">
        <v>1</v>
      </c>
      <c r="B2" s="11" t="s">
        <v>366</v>
      </c>
      <c r="C2" s="11" t="s">
        <v>367</v>
      </c>
      <c r="D2" s="11" t="s">
        <v>4</v>
      </c>
      <c r="E2" s="11" t="s">
        <v>5</v>
      </c>
      <c r="F2" s="12" t="s">
        <v>6</v>
      </c>
      <c r="G2" s="12" t="s">
        <v>7</v>
      </c>
      <c r="H2" s="11" t="s">
        <v>0</v>
      </c>
      <c r="I2" s="12" t="s">
        <v>9</v>
      </c>
      <c r="J2" s="12" t="s">
        <v>10</v>
      </c>
      <c r="K2" s="12" t="s">
        <v>11</v>
      </c>
    </row>
    <row r="3" spans="1:11" ht="12.75" customHeight="1" x14ac:dyDescent="0.2">
      <c r="A3" s="252" t="s">
        <v>368</v>
      </c>
      <c r="B3" s="252"/>
      <c r="C3" s="252"/>
      <c r="D3" s="252"/>
      <c r="E3" s="252"/>
      <c r="F3" s="252"/>
      <c r="G3" s="252"/>
      <c r="H3" s="252"/>
      <c r="I3" s="252"/>
      <c r="J3" s="252"/>
      <c r="K3" s="252"/>
    </row>
    <row r="4" spans="1:11" x14ac:dyDescent="0.2">
      <c r="A4" s="11" t="s">
        <v>12</v>
      </c>
      <c r="B4" s="11"/>
      <c r="C4" s="11" t="s">
        <v>319</v>
      </c>
      <c r="D4" s="11" t="s">
        <v>24</v>
      </c>
      <c r="E4" s="11">
        <v>20</v>
      </c>
      <c r="F4" s="12"/>
      <c r="G4" s="13">
        <f t="shared" ref="G4:G13" si="0">E4*F4</f>
        <v>0</v>
      </c>
      <c r="H4" s="14"/>
      <c r="I4" s="13">
        <f>G4*H4</f>
        <v>0</v>
      </c>
      <c r="J4" s="13">
        <f>K4/E4</f>
        <v>0</v>
      </c>
      <c r="K4" s="13">
        <f>G4+I4</f>
        <v>0</v>
      </c>
    </row>
    <row r="5" spans="1:11" x14ac:dyDescent="0.2">
      <c r="A5" s="11" t="s">
        <v>14</v>
      </c>
      <c r="B5" s="11"/>
      <c r="C5" s="11" t="s">
        <v>320</v>
      </c>
      <c r="D5" s="11" t="s">
        <v>24</v>
      </c>
      <c r="E5" s="11">
        <v>60</v>
      </c>
      <c r="F5" s="12"/>
      <c r="G5" s="13">
        <f t="shared" si="0"/>
        <v>0</v>
      </c>
      <c r="H5" s="30"/>
      <c r="I5" s="13">
        <f t="shared" ref="I5:I13" si="1">G5*H5</f>
        <v>0</v>
      </c>
      <c r="J5" s="13">
        <f t="shared" ref="J5:J13" si="2">K5/E5</f>
        <v>0</v>
      </c>
      <c r="K5" s="13">
        <f t="shared" ref="K5:K13" si="3">G5+I5</f>
        <v>0</v>
      </c>
    </row>
    <row r="6" spans="1:11" x14ac:dyDescent="0.2">
      <c r="A6" s="11" t="s">
        <v>16</v>
      </c>
      <c r="B6" s="11"/>
      <c r="C6" s="11" t="s">
        <v>369</v>
      </c>
      <c r="D6" s="11" t="s">
        <v>24</v>
      </c>
      <c r="E6" s="11">
        <v>50</v>
      </c>
      <c r="F6" s="12"/>
      <c r="G6" s="13">
        <f t="shared" si="0"/>
        <v>0</v>
      </c>
      <c r="H6" s="30"/>
      <c r="I6" s="13">
        <f t="shared" si="1"/>
        <v>0</v>
      </c>
      <c r="J6" s="13">
        <f t="shared" si="2"/>
        <v>0</v>
      </c>
      <c r="K6" s="13">
        <f t="shared" si="3"/>
        <v>0</v>
      </c>
    </row>
    <row r="7" spans="1:11" x14ac:dyDescent="0.2">
      <c r="A7" s="11" t="s">
        <v>18</v>
      </c>
      <c r="B7" s="11"/>
      <c r="C7" s="11" t="s">
        <v>321</v>
      </c>
      <c r="D7" s="11" t="s">
        <v>24</v>
      </c>
      <c r="E7" s="11">
        <v>100</v>
      </c>
      <c r="F7" s="12"/>
      <c r="G7" s="13">
        <f t="shared" si="0"/>
        <v>0</v>
      </c>
      <c r="H7" s="30"/>
      <c r="I7" s="13">
        <f t="shared" si="1"/>
        <v>0</v>
      </c>
      <c r="J7" s="13">
        <f t="shared" si="2"/>
        <v>0</v>
      </c>
      <c r="K7" s="13">
        <f t="shared" si="3"/>
        <v>0</v>
      </c>
    </row>
    <row r="8" spans="1:11" x14ac:dyDescent="0.2">
      <c r="A8" s="11" t="s">
        <v>20</v>
      </c>
      <c r="B8" s="11"/>
      <c r="C8" s="11" t="s">
        <v>370</v>
      </c>
      <c r="D8" s="11" t="s">
        <v>24</v>
      </c>
      <c r="E8" s="11">
        <v>50</v>
      </c>
      <c r="F8" s="12"/>
      <c r="G8" s="13">
        <f t="shared" si="0"/>
        <v>0</v>
      </c>
      <c r="H8" s="30"/>
      <c r="I8" s="13">
        <f t="shared" si="1"/>
        <v>0</v>
      </c>
      <c r="J8" s="13">
        <f t="shared" si="2"/>
        <v>0</v>
      </c>
      <c r="K8" s="13">
        <f t="shared" si="3"/>
        <v>0</v>
      </c>
    </row>
    <row r="9" spans="1:11" x14ac:dyDescent="0.2">
      <c r="A9" s="11" t="s">
        <v>22</v>
      </c>
      <c r="B9" s="11"/>
      <c r="C9" s="11" t="s">
        <v>322</v>
      </c>
      <c r="D9" s="11" t="s">
        <v>24</v>
      </c>
      <c r="E9" s="11">
        <v>50</v>
      </c>
      <c r="F9" s="12"/>
      <c r="G9" s="13">
        <f t="shared" si="0"/>
        <v>0</v>
      </c>
      <c r="H9" s="30"/>
      <c r="I9" s="13">
        <f t="shared" si="1"/>
        <v>0</v>
      </c>
      <c r="J9" s="13">
        <f t="shared" si="2"/>
        <v>0</v>
      </c>
      <c r="K9" s="13">
        <f t="shared" si="3"/>
        <v>0</v>
      </c>
    </row>
    <row r="10" spans="1:11" x14ac:dyDescent="0.2">
      <c r="A10" s="11" t="s">
        <v>25</v>
      </c>
      <c r="B10" s="11"/>
      <c r="C10" s="11" t="s">
        <v>371</v>
      </c>
      <c r="D10" s="11" t="s">
        <v>24</v>
      </c>
      <c r="E10" s="11">
        <v>60</v>
      </c>
      <c r="F10" s="12"/>
      <c r="G10" s="13">
        <f t="shared" si="0"/>
        <v>0</v>
      </c>
      <c r="H10" s="30"/>
      <c r="I10" s="13">
        <f t="shared" si="1"/>
        <v>0</v>
      </c>
      <c r="J10" s="13">
        <f t="shared" si="2"/>
        <v>0</v>
      </c>
      <c r="K10" s="13">
        <f t="shared" si="3"/>
        <v>0</v>
      </c>
    </row>
    <row r="11" spans="1:11" x14ac:dyDescent="0.2">
      <c r="A11" s="11" t="s">
        <v>26</v>
      </c>
      <c r="B11" s="11"/>
      <c r="C11" s="11" t="s">
        <v>372</v>
      </c>
      <c r="D11" s="11" t="s">
        <v>24</v>
      </c>
      <c r="E11" s="11">
        <v>20</v>
      </c>
      <c r="F11" s="12"/>
      <c r="G11" s="13">
        <f t="shared" si="0"/>
        <v>0</v>
      </c>
      <c r="H11" s="30"/>
      <c r="I11" s="13">
        <f t="shared" si="1"/>
        <v>0</v>
      </c>
      <c r="J11" s="13">
        <f t="shared" si="2"/>
        <v>0</v>
      </c>
      <c r="K11" s="13">
        <f t="shared" si="3"/>
        <v>0</v>
      </c>
    </row>
    <row r="12" spans="1:11" x14ac:dyDescent="0.2">
      <c r="A12" s="11" t="s">
        <v>28</v>
      </c>
      <c r="B12" s="11"/>
      <c r="C12" s="11" t="s">
        <v>373</v>
      </c>
      <c r="D12" s="11" t="s">
        <v>24</v>
      </c>
      <c r="E12" s="11">
        <v>20</v>
      </c>
      <c r="F12" s="12"/>
      <c r="G12" s="13">
        <f t="shared" si="0"/>
        <v>0</v>
      </c>
      <c r="H12" s="30"/>
      <c r="I12" s="13">
        <f t="shared" si="1"/>
        <v>0</v>
      </c>
      <c r="J12" s="13">
        <f t="shared" si="2"/>
        <v>0</v>
      </c>
      <c r="K12" s="13">
        <f t="shared" si="3"/>
        <v>0</v>
      </c>
    </row>
    <row r="13" spans="1:11" x14ac:dyDescent="0.2">
      <c r="A13" s="11" t="s">
        <v>95</v>
      </c>
      <c r="B13" s="11"/>
      <c r="C13" s="11" t="s">
        <v>374</v>
      </c>
      <c r="D13" s="11" t="s">
        <v>24</v>
      </c>
      <c r="E13" s="11">
        <v>80</v>
      </c>
      <c r="F13" s="12"/>
      <c r="G13" s="13">
        <f t="shared" si="0"/>
        <v>0</v>
      </c>
      <c r="H13" s="30"/>
      <c r="I13" s="13">
        <f t="shared" si="1"/>
        <v>0</v>
      </c>
      <c r="J13" s="13">
        <f t="shared" si="2"/>
        <v>0</v>
      </c>
      <c r="K13" s="13">
        <f t="shared" si="3"/>
        <v>0</v>
      </c>
    </row>
    <row r="14" spans="1:11" ht="12.75" customHeight="1" x14ac:dyDescent="0.2">
      <c r="A14" s="249" t="s">
        <v>30</v>
      </c>
      <c r="B14" s="249"/>
      <c r="C14" s="249"/>
      <c r="D14" s="249"/>
      <c r="E14" s="249"/>
      <c r="F14" s="249"/>
      <c r="G14" s="6">
        <f>SUM(G4:G13)</f>
        <v>0</v>
      </c>
      <c r="H14" s="46"/>
      <c r="I14" s="6">
        <f>SUM(I4:I13)</f>
        <v>0</v>
      </c>
      <c r="J14" s="26"/>
      <c r="K14" s="26">
        <f>SUM(K4:K13)</f>
        <v>0</v>
      </c>
    </row>
    <row r="15" spans="1:11" ht="12.75" customHeight="1" x14ac:dyDescent="0.2">
      <c r="A15" s="250" t="s">
        <v>375</v>
      </c>
      <c r="B15" s="250"/>
      <c r="C15" s="250"/>
      <c r="D15" s="250"/>
      <c r="E15" s="250"/>
      <c r="F15" s="250"/>
      <c r="G15" s="250"/>
      <c r="H15" s="250"/>
      <c r="I15" s="250"/>
      <c r="J15" s="250"/>
      <c r="K15" s="250"/>
    </row>
    <row r="16" spans="1:11" x14ac:dyDescent="0.2">
      <c r="A16" s="11" t="s">
        <v>12</v>
      </c>
      <c r="B16" s="11"/>
      <c r="C16" s="11" t="s">
        <v>320</v>
      </c>
      <c r="D16" s="11" t="s">
        <v>24</v>
      </c>
      <c r="E16" s="11">
        <v>40</v>
      </c>
      <c r="F16" s="12"/>
      <c r="G16" s="13">
        <f t="shared" ref="G16:G28" si="4">E16*F16</f>
        <v>0</v>
      </c>
      <c r="H16" s="14"/>
      <c r="I16" s="13">
        <f>G16*H16</f>
        <v>0</v>
      </c>
      <c r="J16" s="13">
        <f>K16/E16</f>
        <v>0</v>
      </c>
      <c r="K16" s="13">
        <f>G16+I16</f>
        <v>0</v>
      </c>
    </row>
    <row r="17" spans="1:11" x14ac:dyDescent="0.2">
      <c r="A17" s="11" t="s">
        <v>14</v>
      </c>
      <c r="B17" s="11"/>
      <c r="C17" s="11" t="s">
        <v>369</v>
      </c>
      <c r="D17" s="11" t="s">
        <v>24</v>
      </c>
      <c r="E17" s="11">
        <v>60</v>
      </c>
      <c r="F17" s="12"/>
      <c r="G17" s="13">
        <f t="shared" si="4"/>
        <v>0</v>
      </c>
      <c r="H17" s="30"/>
      <c r="I17" s="13">
        <f t="shared" ref="I17:I28" si="5">G17*H17</f>
        <v>0</v>
      </c>
      <c r="J17" s="13">
        <f t="shared" ref="J17:J28" si="6">K17/E17</f>
        <v>0</v>
      </c>
      <c r="K17" s="13">
        <f t="shared" ref="K17:K28" si="7">G17+I17</f>
        <v>0</v>
      </c>
    </row>
    <row r="18" spans="1:11" x14ac:dyDescent="0.2">
      <c r="A18" s="10" t="s">
        <v>16</v>
      </c>
      <c r="B18" s="10"/>
      <c r="C18" s="10" t="s">
        <v>321</v>
      </c>
      <c r="D18" s="10" t="s">
        <v>24</v>
      </c>
      <c r="E18" s="10">
        <v>200</v>
      </c>
      <c r="F18" s="13"/>
      <c r="G18" s="13">
        <f t="shared" si="4"/>
        <v>0</v>
      </c>
      <c r="H18" s="14"/>
      <c r="I18" s="13">
        <f t="shared" si="5"/>
        <v>0</v>
      </c>
      <c r="J18" s="13">
        <f t="shared" si="6"/>
        <v>0</v>
      </c>
      <c r="K18" s="13">
        <f t="shared" si="7"/>
        <v>0</v>
      </c>
    </row>
    <row r="19" spans="1:11" x14ac:dyDescent="0.2">
      <c r="A19" s="10" t="s">
        <v>18</v>
      </c>
      <c r="B19" s="10"/>
      <c r="C19" s="10" t="s">
        <v>370</v>
      </c>
      <c r="D19" s="10" t="s">
        <v>24</v>
      </c>
      <c r="E19" s="10">
        <v>120</v>
      </c>
      <c r="F19" s="13"/>
      <c r="G19" s="13">
        <f t="shared" si="4"/>
        <v>0</v>
      </c>
      <c r="H19" s="14"/>
      <c r="I19" s="13">
        <f t="shared" si="5"/>
        <v>0</v>
      </c>
      <c r="J19" s="13">
        <f t="shared" si="6"/>
        <v>0</v>
      </c>
      <c r="K19" s="13">
        <f t="shared" si="7"/>
        <v>0</v>
      </c>
    </row>
    <row r="20" spans="1:11" x14ac:dyDescent="0.2">
      <c r="A20" s="10" t="s">
        <v>20</v>
      </c>
      <c r="B20" s="10"/>
      <c r="C20" s="10" t="s">
        <v>322</v>
      </c>
      <c r="D20" s="10" t="s">
        <v>24</v>
      </c>
      <c r="E20" s="44">
        <v>240</v>
      </c>
      <c r="F20" s="13"/>
      <c r="G20" s="13">
        <f t="shared" si="4"/>
        <v>0</v>
      </c>
      <c r="H20" s="14"/>
      <c r="I20" s="13">
        <f t="shared" si="5"/>
        <v>0</v>
      </c>
      <c r="J20" s="13">
        <f t="shared" si="6"/>
        <v>0</v>
      </c>
      <c r="K20" s="13">
        <f t="shared" si="7"/>
        <v>0</v>
      </c>
    </row>
    <row r="21" spans="1:11" x14ac:dyDescent="0.2">
      <c r="A21" s="10" t="s">
        <v>22</v>
      </c>
      <c r="B21" s="10"/>
      <c r="C21" s="10" t="s">
        <v>371</v>
      </c>
      <c r="D21" s="10" t="s">
        <v>24</v>
      </c>
      <c r="E21" s="10">
        <v>240</v>
      </c>
      <c r="F21" s="13"/>
      <c r="G21" s="13">
        <f t="shared" si="4"/>
        <v>0</v>
      </c>
      <c r="H21" s="14"/>
      <c r="I21" s="13">
        <f t="shared" si="5"/>
        <v>0</v>
      </c>
      <c r="J21" s="13">
        <f t="shared" si="6"/>
        <v>0</v>
      </c>
      <c r="K21" s="13">
        <f t="shared" si="7"/>
        <v>0</v>
      </c>
    </row>
    <row r="22" spans="1:11" x14ac:dyDescent="0.2">
      <c r="A22" s="10" t="s">
        <v>25</v>
      </c>
      <c r="B22" s="10"/>
      <c r="C22" s="10" t="s">
        <v>372</v>
      </c>
      <c r="D22" s="10" t="s">
        <v>24</v>
      </c>
      <c r="E22" s="10">
        <v>100</v>
      </c>
      <c r="F22" s="13"/>
      <c r="G22" s="13">
        <f t="shared" si="4"/>
        <v>0</v>
      </c>
      <c r="H22" s="14"/>
      <c r="I22" s="13">
        <f t="shared" si="5"/>
        <v>0</v>
      </c>
      <c r="J22" s="13">
        <f t="shared" si="6"/>
        <v>0</v>
      </c>
      <c r="K22" s="13">
        <f t="shared" si="7"/>
        <v>0</v>
      </c>
    </row>
    <row r="23" spans="1:11" x14ac:dyDescent="0.2">
      <c r="A23" s="10" t="s">
        <v>26</v>
      </c>
      <c r="B23" s="10"/>
      <c r="C23" s="10" t="s">
        <v>373</v>
      </c>
      <c r="D23" s="10" t="s">
        <v>24</v>
      </c>
      <c r="E23" s="10">
        <v>120</v>
      </c>
      <c r="F23" s="13"/>
      <c r="G23" s="13">
        <f t="shared" si="4"/>
        <v>0</v>
      </c>
      <c r="H23" s="14"/>
      <c r="I23" s="13">
        <f t="shared" si="5"/>
        <v>0</v>
      </c>
      <c r="J23" s="13">
        <f t="shared" si="6"/>
        <v>0</v>
      </c>
      <c r="K23" s="13">
        <f t="shared" si="7"/>
        <v>0</v>
      </c>
    </row>
    <row r="24" spans="1:11" x14ac:dyDescent="0.2">
      <c r="A24" s="10" t="s">
        <v>28</v>
      </c>
      <c r="B24" s="10"/>
      <c r="C24" s="10" t="s">
        <v>374</v>
      </c>
      <c r="D24" s="10" t="s">
        <v>24</v>
      </c>
      <c r="E24" s="10">
        <v>50</v>
      </c>
      <c r="F24" s="13"/>
      <c r="G24" s="13">
        <f t="shared" si="4"/>
        <v>0</v>
      </c>
      <c r="H24" s="14"/>
      <c r="I24" s="13">
        <f t="shared" si="5"/>
        <v>0</v>
      </c>
      <c r="J24" s="13">
        <f t="shared" si="6"/>
        <v>0</v>
      </c>
      <c r="K24" s="13">
        <f t="shared" si="7"/>
        <v>0</v>
      </c>
    </row>
    <row r="25" spans="1:11" x14ac:dyDescent="0.2">
      <c r="A25" s="10" t="s">
        <v>95</v>
      </c>
      <c r="B25" s="10"/>
      <c r="C25" s="10" t="s">
        <v>376</v>
      </c>
      <c r="D25" s="10" t="s">
        <v>24</v>
      </c>
      <c r="E25" s="10">
        <v>50</v>
      </c>
      <c r="F25" s="13"/>
      <c r="G25" s="13">
        <f t="shared" si="4"/>
        <v>0</v>
      </c>
      <c r="H25" s="14"/>
      <c r="I25" s="13">
        <f t="shared" si="5"/>
        <v>0</v>
      </c>
      <c r="J25" s="13">
        <f t="shared" si="6"/>
        <v>0</v>
      </c>
      <c r="K25" s="13">
        <f t="shared" si="7"/>
        <v>0</v>
      </c>
    </row>
    <row r="26" spans="1:11" x14ac:dyDescent="0.2">
      <c r="A26" s="10" t="s">
        <v>97</v>
      </c>
      <c r="B26" s="10"/>
      <c r="C26" s="10" t="s">
        <v>377</v>
      </c>
      <c r="D26" s="10" t="s">
        <v>24</v>
      </c>
      <c r="E26" s="10">
        <v>40</v>
      </c>
      <c r="F26" s="13"/>
      <c r="G26" s="13">
        <f t="shared" si="4"/>
        <v>0</v>
      </c>
      <c r="H26" s="14"/>
      <c r="I26" s="13">
        <f t="shared" si="5"/>
        <v>0</v>
      </c>
      <c r="J26" s="13">
        <f t="shared" si="6"/>
        <v>0</v>
      </c>
      <c r="K26" s="13">
        <f t="shared" si="7"/>
        <v>0</v>
      </c>
    </row>
    <row r="27" spans="1:11" x14ac:dyDescent="0.2">
      <c r="A27" s="10" t="s">
        <v>99</v>
      </c>
      <c r="B27" s="10"/>
      <c r="C27" s="10" t="s">
        <v>378</v>
      </c>
      <c r="D27" s="10" t="s">
        <v>24</v>
      </c>
      <c r="E27" s="10">
        <v>20</v>
      </c>
      <c r="F27" s="13"/>
      <c r="G27" s="13">
        <f t="shared" si="4"/>
        <v>0</v>
      </c>
      <c r="H27" s="14"/>
      <c r="I27" s="13">
        <f t="shared" si="5"/>
        <v>0</v>
      </c>
      <c r="J27" s="13">
        <f t="shared" si="6"/>
        <v>0</v>
      </c>
      <c r="K27" s="13">
        <f t="shared" si="7"/>
        <v>0</v>
      </c>
    </row>
    <row r="28" spans="1:11" x14ac:dyDescent="0.2">
      <c r="A28" s="10" t="s">
        <v>101</v>
      </c>
      <c r="B28" s="10"/>
      <c r="C28" s="10" t="s">
        <v>379</v>
      </c>
      <c r="D28" s="10" t="s">
        <v>24</v>
      </c>
      <c r="E28" s="10">
        <v>20</v>
      </c>
      <c r="F28" s="13"/>
      <c r="G28" s="13">
        <f t="shared" si="4"/>
        <v>0</v>
      </c>
      <c r="H28" s="14"/>
      <c r="I28" s="13">
        <f t="shared" si="5"/>
        <v>0</v>
      </c>
      <c r="J28" s="13">
        <f t="shared" si="6"/>
        <v>0</v>
      </c>
      <c r="K28" s="13">
        <f t="shared" si="7"/>
        <v>0</v>
      </c>
    </row>
    <row r="29" spans="1:11" ht="12.75" customHeight="1" x14ac:dyDescent="0.2">
      <c r="A29" s="206" t="s">
        <v>30</v>
      </c>
      <c r="B29" s="206"/>
      <c r="C29" s="206"/>
      <c r="D29" s="206"/>
      <c r="E29" s="206"/>
      <c r="F29" s="206"/>
      <c r="G29" s="6">
        <f>SUM(G16:G28)</f>
        <v>0</v>
      </c>
      <c r="H29" s="102"/>
      <c r="I29" s="6">
        <f>SUM(I16:I28)</f>
        <v>0</v>
      </c>
      <c r="J29" s="6"/>
      <c r="K29" s="6">
        <f>SUM(K16:K28)</f>
        <v>0</v>
      </c>
    </row>
    <row r="30" spans="1:11" ht="12.75" customHeight="1" x14ac:dyDescent="0.2">
      <c r="A30" s="251" t="s">
        <v>380</v>
      </c>
      <c r="B30" s="251"/>
      <c r="C30" s="251"/>
      <c r="D30" s="251"/>
      <c r="E30" s="251"/>
      <c r="F30" s="251"/>
      <c r="G30" s="251"/>
      <c r="H30" s="251"/>
      <c r="I30" s="251"/>
      <c r="J30" s="251"/>
      <c r="K30" s="251"/>
    </row>
    <row r="31" spans="1:11" x14ac:dyDescent="0.2">
      <c r="A31" s="11" t="s">
        <v>12</v>
      </c>
      <c r="B31" s="11"/>
      <c r="C31" s="11" t="s">
        <v>320</v>
      </c>
      <c r="D31" s="11" t="s">
        <v>24</v>
      </c>
      <c r="E31" s="11">
        <v>30</v>
      </c>
      <c r="F31" s="12"/>
      <c r="G31" s="12">
        <f t="shared" ref="G31:G41" si="8">E31*F31</f>
        <v>0</v>
      </c>
      <c r="H31" s="30"/>
      <c r="I31" s="13">
        <f>G31*H31</f>
        <v>0</v>
      </c>
      <c r="J31" s="13">
        <f>K31/E31</f>
        <v>0</v>
      </c>
      <c r="K31" s="13">
        <f>G31+I31</f>
        <v>0</v>
      </c>
    </row>
    <row r="32" spans="1:11" x14ac:dyDescent="0.2">
      <c r="A32" s="11" t="s">
        <v>14</v>
      </c>
      <c r="B32" s="11"/>
      <c r="C32" s="11" t="s">
        <v>369</v>
      </c>
      <c r="D32" s="11" t="s">
        <v>24</v>
      </c>
      <c r="E32" s="11">
        <v>40</v>
      </c>
      <c r="F32" s="12"/>
      <c r="G32" s="12">
        <f t="shared" si="8"/>
        <v>0</v>
      </c>
      <c r="H32" s="30"/>
      <c r="I32" s="13">
        <f t="shared" ref="I32:I41" si="9">G32*H32</f>
        <v>0</v>
      </c>
      <c r="J32" s="13">
        <f t="shared" ref="J32:J41" si="10">K32/E32</f>
        <v>0</v>
      </c>
      <c r="K32" s="13">
        <f t="shared" ref="K32:K41" si="11">G32+I32</f>
        <v>0</v>
      </c>
    </row>
    <row r="33" spans="1:11" x14ac:dyDescent="0.2">
      <c r="A33" s="11" t="s">
        <v>16</v>
      </c>
      <c r="B33" s="11"/>
      <c r="C33" s="11" t="s">
        <v>321</v>
      </c>
      <c r="D33" s="11" t="s">
        <v>24</v>
      </c>
      <c r="E33" s="11">
        <v>80</v>
      </c>
      <c r="F33" s="12"/>
      <c r="G33" s="12">
        <f t="shared" si="8"/>
        <v>0</v>
      </c>
      <c r="H33" s="30"/>
      <c r="I33" s="13">
        <f t="shared" si="9"/>
        <v>0</v>
      </c>
      <c r="J33" s="13">
        <f t="shared" si="10"/>
        <v>0</v>
      </c>
      <c r="K33" s="13">
        <f t="shared" si="11"/>
        <v>0</v>
      </c>
    </row>
    <row r="34" spans="1:11" x14ac:dyDescent="0.2">
      <c r="A34" s="198" t="s">
        <v>18</v>
      </c>
      <c r="B34" s="11"/>
      <c r="C34" s="11" t="s">
        <v>370</v>
      </c>
      <c r="D34" s="11" t="s">
        <v>24</v>
      </c>
      <c r="E34" s="11">
        <v>140</v>
      </c>
      <c r="F34" s="12"/>
      <c r="G34" s="12">
        <f t="shared" si="8"/>
        <v>0</v>
      </c>
      <c r="H34" s="30"/>
      <c r="I34" s="13">
        <f t="shared" si="9"/>
        <v>0</v>
      </c>
      <c r="J34" s="13">
        <f t="shared" si="10"/>
        <v>0</v>
      </c>
      <c r="K34" s="13">
        <f t="shared" si="11"/>
        <v>0</v>
      </c>
    </row>
    <row r="35" spans="1:11" x14ac:dyDescent="0.2">
      <c r="A35" s="198" t="s">
        <v>20</v>
      </c>
      <c r="B35" s="11"/>
      <c r="C35" s="11" t="s">
        <v>322</v>
      </c>
      <c r="D35" s="11" t="s">
        <v>24</v>
      </c>
      <c r="E35" s="11">
        <v>110</v>
      </c>
      <c r="F35" s="12"/>
      <c r="G35" s="12">
        <f t="shared" si="8"/>
        <v>0</v>
      </c>
      <c r="H35" s="30"/>
      <c r="I35" s="13">
        <f t="shared" si="9"/>
        <v>0</v>
      </c>
      <c r="J35" s="13">
        <f t="shared" si="10"/>
        <v>0</v>
      </c>
      <c r="K35" s="13">
        <f t="shared" si="11"/>
        <v>0</v>
      </c>
    </row>
    <row r="36" spans="1:11" x14ac:dyDescent="0.2">
      <c r="A36" s="198" t="s">
        <v>22</v>
      </c>
      <c r="B36" s="11"/>
      <c r="C36" s="11" t="s">
        <v>371</v>
      </c>
      <c r="D36" s="11" t="s">
        <v>24</v>
      </c>
      <c r="E36" s="11">
        <v>140</v>
      </c>
      <c r="F36" s="12"/>
      <c r="G36" s="12">
        <f t="shared" si="8"/>
        <v>0</v>
      </c>
      <c r="H36" s="30"/>
      <c r="I36" s="13">
        <f t="shared" si="9"/>
        <v>0</v>
      </c>
      <c r="J36" s="13">
        <f t="shared" si="10"/>
        <v>0</v>
      </c>
      <c r="K36" s="13">
        <f t="shared" si="11"/>
        <v>0</v>
      </c>
    </row>
    <row r="37" spans="1:11" x14ac:dyDescent="0.2">
      <c r="A37" s="198" t="s">
        <v>25</v>
      </c>
      <c r="B37" s="11"/>
      <c r="C37" s="11" t="s">
        <v>372</v>
      </c>
      <c r="D37" s="11" t="s">
        <v>24</v>
      </c>
      <c r="E37" s="11">
        <v>100</v>
      </c>
      <c r="F37" s="12"/>
      <c r="G37" s="12">
        <f t="shared" si="8"/>
        <v>0</v>
      </c>
      <c r="H37" s="30"/>
      <c r="I37" s="13">
        <f t="shared" si="9"/>
        <v>0</v>
      </c>
      <c r="J37" s="13">
        <f t="shared" si="10"/>
        <v>0</v>
      </c>
      <c r="K37" s="13">
        <f t="shared" si="11"/>
        <v>0</v>
      </c>
    </row>
    <row r="38" spans="1:11" x14ac:dyDescent="0.2">
      <c r="A38" s="198" t="s">
        <v>26</v>
      </c>
      <c r="B38" s="22"/>
      <c r="C38" s="22" t="s">
        <v>373</v>
      </c>
      <c r="D38" s="22" t="s">
        <v>24</v>
      </c>
      <c r="E38" s="22">
        <v>80</v>
      </c>
      <c r="F38" s="110"/>
      <c r="G38" s="110">
        <f t="shared" si="8"/>
        <v>0</v>
      </c>
      <c r="H38" s="111"/>
      <c r="I38" s="104">
        <f t="shared" si="9"/>
        <v>0</v>
      </c>
      <c r="J38" s="104">
        <f t="shared" si="10"/>
        <v>0</v>
      </c>
      <c r="K38" s="104">
        <f t="shared" si="11"/>
        <v>0</v>
      </c>
    </row>
    <row r="39" spans="1:11" x14ac:dyDescent="0.2">
      <c r="A39" s="198" t="s">
        <v>28</v>
      </c>
      <c r="B39" s="112"/>
      <c r="C39" s="112" t="s">
        <v>374</v>
      </c>
      <c r="D39" s="112" t="s">
        <v>24</v>
      </c>
      <c r="E39" s="112">
        <v>40</v>
      </c>
      <c r="F39" s="113"/>
      <c r="G39" s="113">
        <f t="shared" si="8"/>
        <v>0</v>
      </c>
      <c r="H39" s="114"/>
      <c r="I39" s="115">
        <f t="shared" si="9"/>
        <v>0</v>
      </c>
      <c r="J39" s="115">
        <f t="shared" si="10"/>
        <v>0</v>
      </c>
      <c r="K39" s="115">
        <f t="shared" si="11"/>
        <v>0</v>
      </c>
    </row>
    <row r="40" spans="1:11" x14ac:dyDescent="0.2">
      <c r="A40" s="198" t="s">
        <v>95</v>
      </c>
      <c r="B40" s="112"/>
      <c r="C40" s="112" t="s">
        <v>376</v>
      </c>
      <c r="D40" s="112" t="s">
        <v>24</v>
      </c>
      <c r="E40" s="112">
        <v>50</v>
      </c>
      <c r="F40" s="113"/>
      <c r="G40" s="113">
        <f t="shared" si="8"/>
        <v>0</v>
      </c>
      <c r="H40" s="114"/>
      <c r="I40" s="115">
        <f t="shared" si="9"/>
        <v>0</v>
      </c>
      <c r="J40" s="115">
        <f t="shared" si="10"/>
        <v>0</v>
      </c>
      <c r="K40" s="115">
        <f t="shared" si="11"/>
        <v>0</v>
      </c>
    </row>
    <row r="41" spans="1:11" x14ac:dyDescent="0.2">
      <c r="A41" s="198" t="s">
        <v>97</v>
      </c>
      <c r="B41" s="116"/>
      <c r="C41" s="116" t="s">
        <v>377</v>
      </c>
      <c r="D41" s="116" t="s">
        <v>24</v>
      </c>
      <c r="E41" s="117">
        <v>50</v>
      </c>
      <c r="F41" s="118"/>
      <c r="G41" s="119">
        <f t="shared" si="8"/>
        <v>0</v>
      </c>
      <c r="H41" s="120"/>
      <c r="I41" s="121">
        <f t="shared" si="9"/>
        <v>0</v>
      </c>
      <c r="J41" s="121">
        <f t="shared" si="10"/>
        <v>0</v>
      </c>
      <c r="K41" s="121">
        <f t="shared" si="11"/>
        <v>0</v>
      </c>
    </row>
    <row r="42" spans="1:11" ht="12.75" customHeight="1" x14ac:dyDescent="0.2">
      <c r="A42" s="249" t="s">
        <v>30</v>
      </c>
      <c r="B42" s="249"/>
      <c r="C42" s="249"/>
      <c r="D42" s="249"/>
      <c r="E42" s="249"/>
      <c r="F42" s="249"/>
      <c r="G42" s="26">
        <f>SUM(G31:G41)</f>
        <v>0</v>
      </c>
      <c r="H42" s="46"/>
      <c r="I42" s="26">
        <f>SUM(I31:I41)</f>
        <v>0</v>
      </c>
      <c r="J42" s="26"/>
      <c r="K42" s="26">
        <f>SUM(K31:K41)</f>
        <v>0</v>
      </c>
    </row>
    <row r="43" spans="1:11" ht="12.75" customHeight="1" x14ac:dyDescent="0.2">
      <c r="A43" s="250" t="s">
        <v>381</v>
      </c>
      <c r="B43" s="250"/>
      <c r="C43" s="250"/>
      <c r="D43" s="250"/>
      <c r="E43" s="250"/>
      <c r="F43" s="250"/>
      <c r="G43" s="250"/>
      <c r="H43" s="250"/>
      <c r="I43" s="250"/>
      <c r="J43" s="250"/>
      <c r="K43" s="250"/>
    </row>
    <row r="44" spans="1:11" x14ac:dyDescent="0.2">
      <c r="A44" s="11" t="s">
        <v>12</v>
      </c>
      <c r="B44" s="11"/>
      <c r="C44" s="11" t="s">
        <v>382</v>
      </c>
      <c r="D44" s="11" t="s">
        <v>24</v>
      </c>
      <c r="E44" s="11">
        <v>200</v>
      </c>
      <c r="F44" s="12"/>
      <c r="G44" s="12">
        <f>E44*F44</f>
        <v>0</v>
      </c>
      <c r="H44" s="30"/>
      <c r="I44" s="13">
        <f>G44*H44</f>
        <v>0</v>
      </c>
      <c r="J44" s="13">
        <f>K44/E44</f>
        <v>0</v>
      </c>
      <c r="K44" s="13">
        <f>G44+I44</f>
        <v>0</v>
      </c>
    </row>
    <row r="45" spans="1:11" x14ac:dyDescent="0.2">
      <c r="A45" s="11" t="s">
        <v>14</v>
      </c>
      <c r="B45" s="11"/>
      <c r="C45" s="11" t="s">
        <v>383</v>
      </c>
      <c r="D45" s="11" t="s">
        <v>24</v>
      </c>
      <c r="E45" s="11">
        <v>150</v>
      </c>
      <c r="F45" s="12"/>
      <c r="G45" s="12">
        <f>E45*F45</f>
        <v>0</v>
      </c>
      <c r="H45" s="30"/>
      <c r="I45" s="13">
        <f>G45*H45</f>
        <v>0</v>
      </c>
      <c r="J45" s="13">
        <f>K45/E45</f>
        <v>0</v>
      </c>
      <c r="K45" s="13">
        <f>G45+I45</f>
        <v>0</v>
      </c>
    </row>
    <row r="46" spans="1:11" ht="12.75" customHeight="1" x14ac:dyDescent="0.2">
      <c r="A46" s="249" t="s">
        <v>30</v>
      </c>
      <c r="B46" s="249"/>
      <c r="C46" s="249"/>
      <c r="D46" s="249"/>
      <c r="E46" s="249"/>
      <c r="F46" s="249"/>
      <c r="G46" s="26">
        <f>SUM(G44:G45)</f>
        <v>0</v>
      </c>
      <c r="H46" s="46"/>
      <c r="I46" s="26">
        <f>SUM(I44:I45)</f>
        <v>0</v>
      </c>
      <c r="J46" s="26"/>
      <c r="K46" s="26">
        <f>SUM(K44:K45)</f>
        <v>0</v>
      </c>
    </row>
    <row r="47" spans="1:11" ht="12.75" customHeight="1" x14ac:dyDescent="0.2">
      <c r="A47" s="250" t="s">
        <v>384</v>
      </c>
      <c r="B47" s="250"/>
      <c r="C47" s="250"/>
      <c r="D47" s="250"/>
      <c r="E47" s="250"/>
      <c r="F47" s="250"/>
      <c r="G47" s="250"/>
      <c r="H47" s="250"/>
      <c r="I47" s="250"/>
      <c r="J47" s="250"/>
      <c r="K47" s="250"/>
    </row>
    <row r="48" spans="1:11" x14ac:dyDescent="0.2">
      <c r="A48" s="11" t="s">
        <v>12</v>
      </c>
      <c r="B48" s="11"/>
      <c r="C48" s="11" t="s">
        <v>385</v>
      </c>
      <c r="D48" s="11" t="s">
        <v>24</v>
      </c>
      <c r="E48" s="11">
        <v>30</v>
      </c>
      <c r="F48" s="12"/>
      <c r="G48" s="12">
        <f>E48*F48</f>
        <v>0</v>
      </c>
      <c r="H48" s="30"/>
      <c r="I48" s="13">
        <f>G48*H48</f>
        <v>0</v>
      </c>
      <c r="J48" s="13">
        <f>K48/E48</f>
        <v>0</v>
      </c>
      <c r="K48" s="13">
        <f>G48+I48</f>
        <v>0</v>
      </c>
    </row>
    <row r="49" spans="1:46" x14ac:dyDescent="0.2">
      <c r="A49" s="11" t="s">
        <v>14</v>
      </c>
      <c r="B49" s="11"/>
      <c r="C49" s="11" t="s">
        <v>386</v>
      </c>
      <c r="D49" s="11" t="s">
        <v>24</v>
      </c>
      <c r="E49" s="11">
        <v>30</v>
      </c>
      <c r="F49" s="12"/>
      <c r="G49" s="12">
        <f>E49*F49</f>
        <v>0</v>
      </c>
      <c r="H49" s="30"/>
      <c r="I49" s="13">
        <f>G49*H49</f>
        <v>0</v>
      </c>
      <c r="J49" s="13">
        <f>K49/E49</f>
        <v>0</v>
      </c>
      <c r="K49" s="13">
        <f>G49+I49</f>
        <v>0</v>
      </c>
    </row>
    <row r="50" spans="1:46" x14ac:dyDescent="0.2">
      <c r="A50" s="22" t="s">
        <v>16</v>
      </c>
      <c r="B50" s="22"/>
      <c r="C50" s="22" t="s">
        <v>387</v>
      </c>
      <c r="D50" s="22" t="s">
        <v>24</v>
      </c>
      <c r="E50" s="22">
        <v>30</v>
      </c>
      <c r="F50" s="110"/>
      <c r="G50" s="12">
        <f>E50*F50</f>
        <v>0</v>
      </c>
      <c r="H50" s="111"/>
      <c r="I50" s="13">
        <f>G50*H50</f>
        <v>0</v>
      </c>
      <c r="J50" s="13">
        <f>K50/E50</f>
        <v>0</v>
      </c>
      <c r="K50" s="13">
        <f>G50+I50</f>
        <v>0</v>
      </c>
      <c r="M50" s="62"/>
    </row>
    <row r="51" spans="1:46" ht="12.75" customHeight="1" x14ac:dyDescent="0.2">
      <c r="A51" s="249" t="s">
        <v>30</v>
      </c>
      <c r="B51" s="249"/>
      <c r="C51" s="249"/>
      <c r="D51" s="249"/>
      <c r="E51" s="249"/>
      <c r="F51" s="249"/>
      <c r="G51" s="26">
        <f>SUM(G48:G50)</f>
        <v>0</v>
      </c>
      <c r="H51" s="46"/>
      <c r="I51" s="26">
        <f>SUM(I48:I50)</f>
        <v>0</v>
      </c>
      <c r="J51" s="26"/>
      <c r="K51" s="26">
        <f>SUM(K48:K50)</f>
        <v>0</v>
      </c>
    </row>
    <row r="52" spans="1:46" s="123" customFormat="1" ht="12.75" customHeight="1" x14ac:dyDescent="0.2">
      <c r="A52" s="250" t="s">
        <v>388</v>
      </c>
      <c r="B52" s="250"/>
      <c r="C52" s="250"/>
      <c r="D52" s="250"/>
      <c r="E52" s="250"/>
      <c r="F52" s="250"/>
      <c r="G52" s="250"/>
      <c r="H52" s="250"/>
      <c r="I52" s="250"/>
      <c r="J52" s="250"/>
      <c r="K52" s="250"/>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row>
    <row r="53" spans="1:46" s="122" customFormat="1" x14ac:dyDescent="0.2">
      <c r="A53" s="11" t="s">
        <v>12</v>
      </c>
      <c r="B53" s="11"/>
      <c r="C53" s="11" t="s">
        <v>389</v>
      </c>
      <c r="D53" s="11" t="s">
        <v>24</v>
      </c>
      <c r="E53" s="11">
        <v>100</v>
      </c>
      <c r="F53" s="12"/>
      <c r="G53" s="12">
        <f>E53*F53</f>
        <v>0</v>
      </c>
      <c r="H53" s="30"/>
      <c r="I53" s="13">
        <f>G53*H53</f>
        <v>0</v>
      </c>
      <c r="J53" s="13">
        <f>K53/E53</f>
        <v>0</v>
      </c>
      <c r="K53" s="13">
        <f>G53+I53</f>
        <v>0</v>
      </c>
    </row>
    <row r="54" spans="1:46" x14ac:dyDescent="0.2">
      <c r="A54" s="11" t="s">
        <v>14</v>
      </c>
      <c r="B54" s="11"/>
      <c r="C54" s="11" t="s">
        <v>390</v>
      </c>
      <c r="D54" s="11" t="s">
        <v>24</v>
      </c>
      <c r="E54" s="11">
        <v>50</v>
      </c>
      <c r="F54" s="12"/>
      <c r="G54" s="124">
        <f>E54*F54</f>
        <v>0</v>
      </c>
      <c r="H54" s="120"/>
      <c r="I54" s="13">
        <f>G54*H54</f>
        <v>0</v>
      </c>
      <c r="J54" s="13">
        <f>K54/E54</f>
        <v>0</v>
      </c>
      <c r="K54" s="13">
        <f>G54+I54</f>
        <v>0</v>
      </c>
    </row>
    <row r="55" spans="1:46" ht="12.75" customHeight="1" x14ac:dyDescent="0.2">
      <c r="A55" s="249" t="s">
        <v>30</v>
      </c>
      <c r="B55" s="249"/>
      <c r="C55" s="249"/>
      <c r="D55" s="249"/>
      <c r="E55" s="249"/>
      <c r="F55" s="249"/>
      <c r="G55" s="26">
        <f>SUM(G53:G54)</f>
        <v>0</v>
      </c>
      <c r="H55" s="46"/>
      <c r="I55" s="26">
        <f>SUM(I53:I54)</f>
        <v>0</v>
      </c>
      <c r="J55" s="26"/>
      <c r="K55" s="26">
        <f>SUM(K53:K54)</f>
        <v>0</v>
      </c>
    </row>
    <row r="56" spans="1:46" ht="24" customHeight="1" x14ac:dyDescent="0.2">
      <c r="A56" s="207" t="s">
        <v>56</v>
      </c>
      <c r="B56" s="207"/>
      <c r="C56" s="207"/>
      <c r="D56" s="207"/>
      <c r="E56" s="207"/>
      <c r="F56" s="207"/>
      <c r="G56" s="49">
        <f>G14+G29+G42+G46+G51+G55</f>
        <v>0</v>
      </c>
      <c r="H56" s="48" t="s">
        <v>57</v>
      </c>
      <c r="I56" s="49">
        <f>I14+I29+I42+I46+I51+I55</f>
        <v>0</v>
      </c>
      <c r="J56" s="49" t="s">
        <v>57</v>
      </c>
      <c r="K56" s="49">
        <f>K14+K29+K42+K46+K51+K55</f>
        <v>0</v>
      </c>
      <c r="M56" s="62"/>
    </row>
    <row r="57" spans="1:46" s="36" customFormat="1" ht="12.75" customHeight="1" x14ac:dyDescent="0.2">
      <c r="A57" s="246" t="s">
        <v>391</v>
      </c>
      <c r="B57" s="246"/>
      <c r="C57" s="246"/>
      <c r="D57" s="246"/>
      <c r="E57" s="246"/>
      <c r="F57" s="246"/>
      <c r="G57" s="246"/>
      <c r="H57" s="246"/>
      <c r="I57" s="246"/>
      <c r="J57" s="246"/>
      <c r="K57" s="246"/>
    </row>
    <row r="58" spans="1:46" s="36" customFormat="1" ht="12.75" customHeight="1" x14ac:dyDescent="0.2">
      <c r="A58" s="247" t="s">
        <v>392</v>
      </c>
      <c r="B58" s="247"/>
      <c r="C58" s="247"/>
      <c r="D58" s="247"/>
      <c r="E58" s="247"/>
      <c r="F58" s="247"/>
      <c r="G58" s="247"/>
      <c r="H58" s="247"/>
      <c r="I58" s="247"/>
      <c r="J58" s="247"/>
      <c r="K58" s="247"/>
    </row>
    <row r="59" spans="1:46" ht="12.75" customHeight="1" x14ac:dyDescent="0.2">
      <c r="A59" s="41" t="s">
        <v>33</v>
      </c>
      <c r="B59" s="211" t="s">
        <v>393</v>
      </c>
      <c r="C59" s="211"/>
      <c r="D59" s="211"/>
      <c r="E59" s="211"/>
      <c r="F59" s="211"/>
      <c r="G59" s="211"/>
      <c r="H59" s="211"/>
      <c r="I59" s="211"/>
      <c r="J59" s="211"/>
      <c r="K59" s="211"/>
      <c r="L59" s="125"/>
    </row>
    <row r="60" spans="1:46" ht="12.75" customHeight="1" x14ac:dyDescent="0.2">
      <c r="A60" s="41" t="s">
        <v>33</v>
      </c>
      <c r="B60" s="211" t="s">
        <v>394</v>
      </c>
      <c r="C60" s="211"/>
      <c r="D60" s="211"/>
      <c r="E60" s="211"/>
      <c r="F60" s="211"/>
      <c r="G60" s="211"/>
      <c r="H60" s="211"/>
      <c r="I60" s="211"/>
      <c r="J60" s="211"/>
      <c r="K60" s="211"/>
      <c r="L60" s="125"/>
    </row>
    <row r="61" spans="1:46" ht="12.75" customHeight="1" x14ac:dyDescent="0.2">
      <c r="A61" s="41" t="s">
        <v>33</v>
      </c>
      <c r="B61" s="211" t="s">
        <v>395</v>
      </c>
      <c r="C61" s="211"/>
      <c r="D61" s="211"/>
      <c r="E61" s="211"/>
      <c r="F61" s="211"/>
      <c r="G61" s="211"/>
      <c r="H61" s="211"/>
      <c r="I61" s="211"/>
      <c r="J61" s="211"/>
      <c r="K61" s="211"/>
      <c r="L61" s="125"/>
    </row>
    <row r="62" spans="1:46" ht="12.75" customHeight="1" x14ac:dyDescent="0.2">
      <c r="A62" s="41" t="s">
        <v>33</v>
      </c>
      <c r="B62" s="211" t="s">
        <v>396</v>
      </c>
      <c r="C62" s="211"/>
      <c r="D62" s="211"/>
      <c r="E62" s="211"/>
      <c r="F62" s="211"/>
      <c r="G62" s="211"/>
      <c r="H62" s="211"/>
      <c r="I62" s="211"/>
      <c r="J62" s="211"/>
      <c r="K62" s="211"/>
      <c r="L62" s="125"/>
    </row>
    <row r="63" spans="1:46" ht="12.75" customHeight="1" x14ac:dyDescent="0.2">
      <c r="A63" s="41" t="s">
        <v>33</v>
      </c>
      <c r="B63" s="211" t="s">
        <v>397</v>
      </c>
      <c r="C63" s="211"/>
      <c r="D63" s="211"/>
      <c r="E63" s="211"/>
      <c r="F63" s="211"/>
      <c r="G63" s="211"/>
      <c r="H63" s="211"/>
      <c r="I63" s="211"/>
      <c r="J63" s="211"/>
      <c r="K63" s="211"/>
      <c r="L63" s="125"/>
    </row>
    <row r="64" spans="1:46" ht="12.75" customHeight="1" x14ac:dyDescent="0.2">
      <c r="A64" s="41" t="s">
        <v>33</v>
      </c>
      <c r="B64" s="211" t="s">
        <v>398</v>
      </c>
      <c r="C64" s="211"/>
      <c r="D64" s="211"/>
      <c r="E64" s="211"/>
      <c r="F64" s="211"/>
      <c r="G64" s="211"/>
      <c r="H64" s="211"/>
      <c r="I64" s="211"/>
      <c r="J64" s="211"/>
      <c r="K64" s="211"/>
      <c r="L64" s="125"/>
    </row>
    <row r="65" spans="1:12" ht="12.75" customHeight="1" x14ac:dyDescent="0.2">
      <c r="A65" s="41" t="s">
        <v>33</v>
      </c>
      <c r="B65" s="211" t="s">
        <v>399</v>
      </c>
      <c r="C65" s="211"/>
      <c r="D65" s="211"/>
      <c r="E65" s="211"/>
      <c r="F65" s="211"/>
      <c r="G65" s="211"/>
      <c r="H65" s="211"/>
      <c r="I65" s="211"/>
      <c r="J65" s="211"/>
      <c r="K65" s="211"/>
      <c r="L65" s="125"/>
    </row>
    <row r="66" spans="1:12" ht="12.75" customHeight="1" x14ac:dyDescent="0.2">
      <c r="A66" s="41" t="s">
        <v>33</v>
      </c>
      <c r="B66" s="211" t="s">
        <v>400</v>
      </c>
      <c r="C66" s="211"/>
      <c r="D66" s="211"/>
      <c r="E66" s="211"/>
      <c r="F66" s="211"/>
      <c r="G66" s="211"/>
      <c r="H66" s="211"/>
      <c r="I66" s="211"/>
      <c r="J66" s="211"/>
      <c r="K66" s="211"/>
      <c r="L66" s="125"/>
    </row>
    <row r="67" spans="1:12" ht="12.75" customHeight="1" x14ac:dyDescent="0.2">
      <c r="A67" s="41" t="s">
        <v>33</v>
      </c>
      <c r="B67" s="211" t="s">
        <v>401</v>
      </c>
      <c r="C67" s="211"/>
      <c r="D67" s="211"/>
      <c r="E67" s="211"/>
      <c r="F67" s="211"/>
      <c r="G67" s="211"/>
      <c r="H67" s="211"/>
      <c r="I67" s="211"/>
      <c r="J67" s="211"/>
      <c r="K67" s="211"/>
      <c r="L67" s="125"/>
    </row>
    <row r="68" spans="1:12" ht="12.75" customHeight="1" x14ac:dyDescent="0.2">
      <c r="A68" s="41" t="s">
        <v>33</v>
      </c>
      <c r="B68" s="211" t="s">
        <v>402</v>
      </c>
      <c r="C68" s="211"/>
      <c r="D68" s="211"/>
      <c r="E68" s="211"/>
      <c r="F68" s="211"/>
      <c r="G68" s="211"/>
      <c r="H68" s="211"/>
      <c r="I68" s="211"/>
      <c r="J68" s="211"/>
      <c r="K68" s="211"/>
      <c r="L68" s="125"/>
    </row>
    <row r="69" spans="1:12" s="36" customFormat="1" ht="12.75" customHeight="1" x14ac:dyDescent="0.2">
      <c r="A69" s="247" t="s">
        <v>403</v>
      </c>
      <c r="B69" s="247"/>
      <c r="C69" s="247"/>
      <c r="D69" s="247"/>
      <c r="E69" s="247"/>
      <c r="F69" s="247"/>
      <c r="G69" s="247"/>
      <c r="H69" s="247"/>
      <c r="I69" s="247"/>
      <c r="J69" s="247"/>
      <c r="K69" s="247"/>
    </row>
    <row r="70" spans="1:12" ht="12.75" customHeight="1" x14ac:dyDescent="0.2">
      <c r="A70" s="41" t="s">
        <v>33</v>
      </c>
      <c r="B70" s="211" t="s">
        <v>323</v>
      </c>
      <c r="C70" s="211"/>
      <c r="D70" s="211"/>
      <c r="E70" s="211"/>
      <c r="F70" s="211"/>
      <c r="G70" s="211"/>
      <c r="H70" s="211"/>
      <c r="I70" s="211"/>
      <c r="J70" s="211"/>
      <c r="K70" s="211"/>
      <c r="L70" s="125"/>
    </row>
    <row r="71" spans="1:12" ht="12.75" customHeight="1" x14ac:dyDescent="0.2">
      <c r="A71" s="41" t="s">
        <v>33</v>
      </c>
      <c r="B71" s="248" t="s">
        <v>404</v>
      </c>
      <c r="C71" s="248"/>
      <c r="D71" s="248"/>
      <c r="E71" s="248"/>
      <c r="F71" s="248"/>
      <c r="G71" s="248"/>
      <c r="H71" s="248"/>
      <c r="I71" s="248"/>
      <c r="J71" s="248"/>
      <c r="K71" s="248"/>
      <c r="L71" s="125"/>
    </row>
    <row r="72" spans="1:12" ht="12.75" customHeight="1" x14ac:dyDescent="0.2">
      <c r="A72" s="41" t="s">
        <v>33</v>
      </c>
      <c r="B72" s="211" t="s">
        <v>405</v>
      </c>
      <c r="C72" s="211"/>
      <c r="D72" s="211"/>
      <c r="E72" s="211"/>
      <c r="F72" s="211"/>
      <c r="G72" s="211"/>
      <c r="H72" s="211"/>
      <c r="I72" s="211"/>
      <c r="J72" s="211"/>
      <c r="K72" s="211"/>
      <c r="L72" s="125"/>
    </row>
    <row r="73" spans="1:12" ht="12.75" customHeight="1" x14ac:dyDescent="0.2">
      <c r="A73" s="41" t="s">
        <v>33</v>
      </c>
      <c r="B73" s="211" t="s">
        <v>406</v>
      </c>
      <c r="C73" s="211"/>
      <c r="D73" s="211"/>
      <c r="E73" s="211"/>
      <c r="F73" s="211"/>
      <c r="G73" s="211"/>
      <c r="H73" s="211"/>
      <c r="I73" s="211"/>
      <c r="J73" s="211"/>
      <c r="K73" s="211"/>
      <c r="L73" s="125"/>
    </row>
    <row r="74" spans="1:12" ht="12.75" customHeight="1" x14ac:dyDescent="0.2">
      <c r="A74" s="41" t="s">
        <v>33</v>
      </c>
      <c r="B74" s="211" t="s">
        <v>398</v>
      </c>
      <c r="C74" s="211"/>
      <c r="D74" s="211"/>
      <c r="E74" s="211"/>
      <c r="F74" s="211"/>
      <c r="G74" s="211"/>
      <c r="H74" s="211"/>
      <c r="I74" s="211"/>
      <c r="J74" s="211"/>
      <c r="K74" s="211"/>
      <c r="L74" s="125"/>
    </row>
    <row r="75" spans="1:12" ht="12.75" customHeight="1" x14ac:dyDescent="0.2">
      <c r="A75" s="41" t="s">
        <v>33</v>
      </c>
      <c r="B75" s="211" t="s">
        <v>407</v>
      </c>
      <c r="C75" s="211"/>
      <c r="D75" s="211"/>
      <c r="E75" s="211"/>
      <c r="F75" s="211"/>
      <c r="G75" s="211"/>
      <c r="H75" s="211"/>
      <c r="I75" s="211"/>
      <c r="J75" s="211"/>
      <c r="K75" s="211"/>
      <c r="L75" s="125"/>
    </row>
    <row r="76" spans="1:12" ht="12.75" customHeight="1" x14ac:dyDescent="0.2">
      <c r="A76" s="41" t="s">
        <v>33</v>
      </c>
      <c r="B76" s="211" t="s">
        <v>408</v>
      </c>
      <c r="C76" s="211"/>
      <c r="D76" s="211"/>
      <c r="E76" s="211"/>
      <c r="F76" s="211"/>
      <c r="G76" s="211"/>
      <c r="H76" s="211"/>
      <c r="I76" s="211"/>
      <c r="J76" s="211"/>
      <c r="K76" s="211"/>
      <c r="L76" s="125"/>
    </row>
    <row r="77" spans="1:12" ht="12.75" customHeight="1" x14ac:dyDescent="0.2">
      <c r="A77" s="41" t="s">
        <v>33</v>
      </c>
      <c r="B77" s="211" t="s">
        <v>399</v>
      </c>
      <c r="C77" s="211"/>
      <c r="D77" s="211"/>
      <c r="E77" s="211"/>
      <c r="F77" s="211"/>
      <c r="G77" s="211"/>
      <c r="H77" s="211"/>
      <c r="I77" s="211"/>
      <c r="J77" s="211"/>
      <c r="K77" s="211"/>
      <c r="L77" s="125"/>
    </row>
    <row r="78" spans="1:12" ht="12.75" customHeight="1" x14ac:dyDescent="0.2">
      <c r="A78" s="41" t="s">
        <v>33</v>
      </c>
      <c r="B78" s="211" t="s">
        <v>409</v>
      </c>
      <c r="C78" s="211"/>
      <c r="D78" s="211"/>
      <c r="E78" s="211"/>
      <c r="F78" s="211"/>
      <c r="G78" s="211"/>
      <c r="H78" s="211"/>
      <c r="I78" s="211"/>
      <c r="J78" s="211"/>
      <c r="K78" s="211"/>
      <c r="L78" s="125"/>
    </row>
    <row r="79" spans="1:12" ht="12.75" customHeight="1" x14ac:dyDescent="0.2">
      <c r="A79" s="41" t="s">
        <v>33</v>
      </c>
      <c r="B79" s="211" t="s">
        <v>400</v>
      </c>
      <c r="C79" s="211"/>
      <c r="D79" s="211"/>
      <c r="E79" s="211"/>
      <c r="F79" s="211"/>
      <c r="G79" s="211"/>
      <c r="H79" s="211"/>
      <c r="I79" s="211"/>
      <c r="J79" s="211"/>
      <c r="K79" s="211"/>
      <c r="L79" s="125"/>
    </row>
    <row r="80" spans="1:12" ht="12.75" customHeight="1" x14ac:dyDescent="0.2">
      <c r="A80" s="41" t="s">
        <v>33</v>
      </c>
      <c r="B80" s="211" t="s">
        <v>410</v>
      </c>
      <c r="C80" s="211"/>
      <c r="D80" s="211"/>
      <c r="E80" s="211"/>
      <c r="F80" s="211"/>
      <c r="G80" s="211"/>
      <c r="H80" s="211"/>
      <c r="I80" s="211"/>
      <c r="J80" s="211"/>
      <c r="K80" s="211"/>
      <c r="L80" s="125"/>
    </row>
    <row r="81" spans="1:12" ht="12.75" customHeight="1" x14ac:dyDescent="0.2">
      <c r="A81" s="41" t="s">
        <v>33</v>
      </c>
      <c r="B81" s="211" t="s">
        <v>411</v>
      </c>
      <c r="C81" s="211"/>
      <c r="D81" s="211"/>
      <c r="E81" s="211"/>
      <c r="F81" s="211"/>
      <c r="G81" s="211"/>
      <c r="H81" s="211"/>
      <c r="I81" s="211"/>
      <c r="J81" s="211"/>
      <c r="K81" s="211"/>
      <c r="L81" s="125"/>
    </row>
    <row r="82" spans="1:12" s="36" customFormat="1" ht="12.75" customHeight="1" x14ac:dyDescent="0.2">
      <c r="A82" s="247" t="s">
        <v>412</v>
      </c>
      <c r="B82" s="247"/>
      <c r="C82" s="247"/>
      <c r="D82" s="247"/>
      <c r="E82" s="247"/>
      <c r="F82" s="247"/>
      <c r="G82" s="247"/>
      <c r="H82" s="247"/>
      <c r="I82" s="247"/>
      <c r="J82" s="247"/>
      <c r="K82" s="247"/>
    </row>
    <row r="83" spans="1:12" ht="12.75" customHeight="1" x14ac:dyDescent="0.2">
      <c r="A83" s="41" t="s">
        <v>33</v>
      </c>
      <c r="B83" s="211" t="s">
        <v>323</v>
      </c>
      <c r="C83" s="211"/>
      <c r="D83" s="211"/>
      <c r="E83" s="211"/>
      <c r="F83" s="211"/>
      <c r="G83" s="211"/>
      <c r="H83" s="211"/>
      <c r="I83" s="211"/>
      <c r="J83" s="211"/>
      <c r="K83" s="211"/>
      <c r="L83" s="125"/>
    </row>
    <row r="84" spans="1:12" ht="12.75" customHeight="1" x14ac:dyDescent="0.2">
      <c r="A84" s="41" t="s">
        <v>33</v>
      </c>
      <c r="B84" s="211" t="s">
        <v>413</v>
      </c>
      <c r="C84" s="211"/>
      <c r="D84" s="211"/>
      <c r="E84" s="211"/>
      <c r="F84" s="211"/>
      <c r="G84" s="211"/>
      <c r="H84" s="211"/>
      <c r="I84" s="211"/>
      <c r="J84" s="211"/>
      <c r="K84" s="211"/>
      <c r="L84" s="125"/>
    </row>
    <row r="85" spans="1:12" ht="12.75" customHeight="1" x14ac:dyDescent="0.2">
      <c r="A85" s="41" t="s">
        <v>33</v>
      </c>
      <c r="B85" s="211" t="s">
        <v>414</v>
      </c>
      <c r="C85" s="211"/>
      <c r="D85" s="211"/>
      <c r="E85" s="211"/>
      <c r="F85" s="211"/>
      <c r="G85" s="211"/>
      <c r="H85" s="211"/>
      <c r="I85" s="211"/>
      <c r="J85" s="211"/>
      <c r="K85" s="211"/>
      <c r="L85" s="125"/>
    </row>
    <row r="86" spans="1:12" ht="12.75" customHeight="1" x14ac:dyDescent="0.2">
      <c r="A86" s="41" t="s">
        <v>33</v>
      </c>
      <c r="B86" s="211" t="s">
        <v>409</v>
      </c>
      <c r="C86" s="211"/>
      <c r="D86" s="211"/>
      <c r="E86" s="211"/>
      <c r="F86" s="211"/>
      <c r="G86" s="211"/>
      <c r="H86" s="211"/>
      <c r="I86" s="211"/>
      <c r="J86" s="211"/>
      <c r="K86" s="211"/>
      <c r="L86" s="125"/>
    </row>
    <row r="87" spans="1:12" ht="12.75" customHeight="1" x14ac:dyDescent="0.2">
      <c r="A87" s="41" t="s">
        <v>33</v>
      </c>
      <c r="B87" s="211" t="s">
        <v>415</v>
      </c>
      <c r="C87" s="211"/>
      <c r="D87" s="211"/>
      <c r="E87" s="211"/>
      <c r="F87" s="211"/>
      <c r="G87" s="211"/>
      <c r="H87" s="211"/>
      <c r="I87" s="211"/>
      <c r="J87" s="211"/>
      <c r="K87" s="211"/>
      <c r="L87" s="125"/>
    </row>
    <row r="88" spans="1:12" ht="12.75" customHeight="1" x14ac:dyDescent="0.2">
      <c r="A88" s="41" t="s">
        <v>33</v>
      </c>
      <c r="B88" s="211" t="s">
        <v>416</v>
      </c>
      <c r="C88" s="211"/>
      <c r="D88" s="211"/>
      <c r="E88" s="211"/>
      <c r="F88" s="211"/>
      <c r="G88" s="211"/>
      <c r="H88" s="211"/>
      <c r="I88" s="211"/>
      <c r="J88" s="211"/>
      <c r="K88" s="211"/>
      <c r="L88" s="125"/>
    </row>
    <row r="89" spans="1:12" ht="12.75" customHeight="1" x14ac:dyDescent="0.2">
      <c r="A89" s="41" t="s">
        <v>33</v>
      </c>
      <c r="B89" s="211" t="s">
        <v>417</v>
      </c>
      <c r="C89" s="211"/>
      <c r="D89" s="211"/>
      <c r="E89" s="211"/>
      <c r="F89" s="211"/>
      <c r="G89" s="211"/>
      <c r="H89" s="211"/>
      <c r="I89" s="211"/>
      <c r="J89" s="211"/>
      <c r="K89" s="211"/>
      <c r="L89" s="125"/>
    </row>
    <row r="90" spans="1:12" ht="12.75" customHeight="1" x14ac:dyDescent="0.2">
      <c r="A90" s="247" t="s">
        <v>418</v>
      </c>
      <c r="B90" s="247"/>
      <c r="C90" s="247"/>
      <c r="D90" s="247"/>
      <c r="E90" s="247"/>
      <c r="F90" s="247"/>
      <c r="G90" s="247"/>
      <c r="H90" s="247"/>
      <c r="I90" s="247"/>
      <c r="J90" s="247"/>
      <c r="K90" s="247"/>
    </row>
    <row r="91" spans="1:12" ht="12.75" customHeight="1" x14ac:dyDescent="0.2">
      <c r="A91" s="41" t="s">
        <v>33</v>
      </c>
      <c r="B91" s="211" t="s">
        <v>419</v>
      </c>
      <c r="C91" s="211"/>
      <c r="D91" s="211"/>
      <c r="E91" s="211"/>
      <c r="F91" s="211"/>
      <c r="G91" s="211"/>
      <c r="H91" s="211"/>
      <c r="I91" s="211"/>
      <c r="J91" s="211"/>
      <c r="K91" s="211"/>
      <c r="L91" s="125"/>
    </row>
    <row r="92" spans="1:12" ht="12.75" customHeight="1" x14ac:dyDescent="0.2">
      <c r="A92" s="41" t="s">
        <v>33</v>
      </c>
      <c r="B92" s="211" t="s">
        <v>420</v>
      </c>
      <c r="C92" s="211"/>
      <c r="D92" s="211"/>
      <c r="E92" s="211"/>
      <c r="F92" s="211"/>
      <c r="G92" s="211"/>
      <c r="H92" s="211"/>
      <c r="I92" s="211"/>
      <c r="J92" s="211"/>
      <c r="K92" s="211"/>
      <c r="L92" s="125"/>
    </row>
    <row r="93" spans="1:12" ht="12.75" customHeight="1" x14ac:dyDescent="0.2">
      <c r="A93" s="247" t="s">
        <v>421</v>
      </c>
      <c r="B93" s="247"/>
      <c r="C93" s="247"/>
      <c r="D93" s="247"/>
      <c r="E93" s="247"/>
      <c r="F93" s="247"/>
      <c r="G93" s="247"/>
      <c r="H93" s="247"/>
      <c r="I93" s="247"/>
      <c r="J93" s="247"/>
      <c r="K93" s="247"/>
    </row>
    <row r="94" spans="1:12" ht="12.75" customHeight="1" x14ac:dyDescent="0.2">
      <c r="A94" s="41" t="s">
        <v>33</v>
      </c>
      <c r="B94" s="211" t="s">
        <v>422</v>
      </c>
      <c r="C94" s="211"/>
      <c r="D94" s="211"/>
      <c r="E94" s="211"/>
      <c r="F94" s="211"/>
      <c r="G94" s="211"/>
      <c r="H94" s="211"/>
      <c r="I94" s="211"/>
      <c r="J94" s="211"/>
      <c r="K94" s="211"/>
    </row>
    <row r="95" spans="1:12" ht="12.75" customHeight="1" x14ac:dyDescent="0.2">
      <c r="A95" s="41" t="s">
        <v>33</v>
      </c>
      <c r="B95" s="211" t="s">
        <v>423</v>
      </c>
      <c r="C95" s="211"/>
      <c r="D95" s="211"/>
      <c r="E95" s="211"/>
      <c r="F95" s="211"/>
      <c r="G95" s="211"/>
      <c r="H95" s="211"/>
      <c r="I95" s="211"/>
      <c r="J95" s="211"/>
      <c r="K95" s="211"/>
    </row>
    <row r="96" spans="1:12" ht="12.75" customHeight="1" x14ac:dyDescent="0.2">
      <c r="A96" s="41" t="s">
        <v>33</v>
      </c>
      <c r="B96" s="211" t="s">
        <v>424</v>
      </c>
      <c r="C96" s="211"/>
      <c r="D96" s="211"/>
      <c r="E96" s="211"/>
      <c r="F96" s="211"/>
      <c r="G96" s="211"/>
      <c r="H96" s="211"/>
      <c r="I96" s="211"/>
      <c r="J96" s="211"/>
      <c r="K96" s="211"/>
    </row>
    <row r="97" spans="1:12" ht="12.75" customHeight="1" x14ac:dyDescent="0.2">
      <c r="A97" s="41" t="s">
        <v>33</v>
      </c>
      <c r="B97" s="211" t="s">
        <v>425</v>
      </c>
      <c r="C97" s="211"/>
      <c r="D97" s="211"/>
      <c r="E97" s="211"/>
      <c r="F97" s="211"/>
      <c r="G97" s="211"/>
      <c r="H97" s="211"/>
      <c r="I97" s="211"/>
      <c r="J97" s="211"/>
      <c r="K97" s="211"/>
    </row>
    <row r="98" spans="1:12" ht="12.75" customHeight="1" x14ac:dyDescent="0.2">
      <c r="A98" s="41" t="s">
        <v>33</v>
      </c>
      <c r="B98" s="211" t="s">
        <v>426</v>
      </c>
      <c r="C98" s="211"/>
      <c r="D98" s="211"/>
      <c r="E98" s="211"/>
      <c r="F98" s="211"/>
      <c r="G98" s="211"/>
      <c r="H98" s="211"/>
      <c r="I98" s="211"/>
      <c r="J98" s="211"/>
      <c r="K98" s="211"/>
    </row>
    <row r="99" spans="1:12" ht="12.75" customHeight="1" x14ac:dyDescent="0.2">
      <c r="A99" s="41" t="s">
        <v>33</v>
      </c>
      <c r="B99" s="211" t="s">
        <v>427</v>
      </c>
      <c r="C99" s="211"/>
      <c r="D99" s="211"/>
      <c r="E99" s="211"/>
      <c r="F99" s="211"/>
      <c r="G99" s="211"/>
      <c r="H99" s="211"/>
      <c r="I99" s="211"/>
      <c r="J99" s="211"/>
      <c r="K99" s="211"/>
    </row>
    <row r="100" spans="1:12" ht="14.25" customHeight="1" x14ac:dyDescent="0.2">
      <c r="A100" s="247" t="s">
        <v>428</v>
      </c>
      <c r="B100" s="247"/>
      <c r="C100" s="247"/>
      <c r="D100" s="247"/>
      <c r="E100" s="247"/>
      <c r="F100" s="247"/>
      <c r="G100" s="247"/>
      <c r="H100" s="247"/>
      <c r="I100" s="247"/>
      <c r="J100" s="247"/>
      <c r="K100" s="247"/>
    </row>
    <row r="101" spans="1:12" ht="31.5" customHeight="1" x14ac:dyDescent="0.2">
      <c r="A101" s="247" t="s">
        <v>791</v>
      </c>
      <c r="B101" s="247"/>
      <c r="C101" s="247"/>
      <c r="D101" s="247"/>
      <c r="E101" s="247"/>
      <c r="F101" s="247"/>
      <c r="G101" s="247"/>
      <c r="H101" s="247"/>
      <c r="I101" s="247"/>
      <c r="J101" s="247"/>
      <c r="K101" s="247"/>
    </row>
    <row r="102" spans="1:12" ht="14.25" customHeight="1" x14ac:dyDescent="0.2">
      <c r="A102" s="211" t="s">
        <v>792</v>
      </c>
      <c r="B102" s="211"/>
      <c r="C102" s="211"/>
      <c r="D102" s="211"/>
      <c r="E102" s="211"/>
      <c r="F102" s="211"/>
      <c r="G102" s="211"/>
      <c r="H102" s="211"/>
      <c r="I102" s="211"/>
      <c r="J102" s="211"/>
      <c r="K102" s="211"/>
    </row>
    <row r="103" spans="1:12" ht="32.25" customHeight="1" x14ac:dyDescent="0.2">
      <c r="A103" s="211" t="s">
        <v>429</v>
      </c>
      <c r="B103" s="211"/>
      <c r="C103" s="211"/>
      <c r="D103" s="211"/>
      <c r="E103" s="211"/>
      <c r="F103" s="211"/>
      <c r="G103" s="211"/>
      <c r="H103" s="211"/>
      <c r="I103" s="211"/>
      <c r="J103" s="211"/>
      <c r="K103" s="211"/>
      <c r="L103" s="126"/>
    </row>
  </sheetData>
  <sheetProtection selectLockedCells="1" selectUnlockedCells="1"/>
  <mergeCells count="61">
    <mergeCell ref="A30:K30"/>
    <mergeCell ref="A1:K1"/>
    <mergeCell ref="A3:K3"/>
    <mergeCell ref="A14:F14"/>
    <mergeCell ref="A15:K15"/>
    <mergeCell ref="A29:F29"/>
    <mergeCell ref="B60:K60"/>
    <mergeCell ref="A42:F42"/>
    <mergeCell ref="A43:K43"/>
    <mergeCell ref="A46:F46"/>
    <mergeCell ref="A47:K47"/>
    <mergeCell ref="A51:F51"/>
    <mergeCell ref="A52:K52"/>
    <mergeCell ref="A55:F55"/>
    <mergeCell ref="A56:F56"/>
    <mergeCell ref="A57:K57"/>
    <mergeCell ref="A58:K58"/>
    <mergeCell ref="B59:K59"/>
    <mergeCell ref="B72:K72"/>
    <mergeCell ref="B61:K61"/>
    <mergeCell ref="B62:K62"/>
    <mergeCell ref="B63:K63"/>
    <mergeCell ref="B64:K64"/>
    <mergeCell ref="B65:K65"/>
    <mergeCell ref="B66:K66"/>
    <mergeCell ref="B67:K67"/>
    <mergeCell ref="B68:K68"/>
    <mergeCell ref="A69:K69"/>
    <mergeCell ref="B70:K70"/>
    <mergeCell ref="B71:K71"/>
    <mergeCell ref="B84:K84"/>
    <mergeCell ref="B73:K73"/>
    <mergeCell ref="B74:K74"/>
    <mergeCell ref="B75:K75"/>
    <mergeCell ref="B76:K76"/>
    <mergeCell ref="B77:K77"/>
    <mergeCell ref="B78:K78"/>
    <mergeCell ref="B79:K79"/>
    <mergeCell ref="B80:K80"/>
    <mergeCell ref="B81:K81"/>
    <mergeCell ref="A82:K82"/>
    <mergeCell ref="B83:K83"/>
    <mergeCell ref="B96:K96"/>
    <mergeCell ref="B85:K85"/>
    <mergeCell ref="B86:K86"/>
    <mergeCell ref="B87:K87"/>
    <mergeCell ref="B88:K88"/>
    <mergeCell ref="B89:K89"/>
    <mergeCell ref="A90:K90"/>
    <mergeCell ref="B91:K91"/>
    <mergeCell ref="B92:K92"/>
    <mergeCell ref="A93:K93"/>
    <mergeCell ref="B94:K94"/>
    <mergeCell ref="B95:K95"/>
    <mergeCell ref="A103:K103"/>
    <mergeCell ref="B97:K97"/>
    <mergeCell ref="B98:K98"/>
    <mergeCell ref="B99:K99"/>
    <mergeCell ref="A100:K100"/>
    <mergeCell ref="A101:K101"/>
    <mergeCell ref="A102:K102"/>
  </mergeCells>
  <phoneticPr fontId="15" type="noConversion"/>
  <pageMargins left="0.2361111111111111" right="0.2361111111111111" top="0.33333333333333331" bottom="0.36458333333333331" header="0.51180555555555551" footer="0.51180555555555551"/>
  <pageSetup paperSize="9" firstPageNumber="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N16"/>
  <sheetViews>
    <sheetView zoomScale="80" zoomScaleNormal="80" workbookViewId="0">
      <selection sqref="A1:K1"/>
    </sheetView>
  </sheetViews>
  <sheetFormatPr defaultRowHeight="12.75" x14ac:dyDescent="0.2"/>
  <cols>
    <col min="1" max="1" width="5.85546875" style="58" customWidth="1"/>
    <col min="2" max="2" width="13.42578125" style="58" customWidth="1"/>
    <col min="3" max="3" width="38.42578125" style="58" customWidth="1"/>
    <col min="4" max="4" width="18.5703125" style="58" customWidth="1"/>
    <col min="5" max="5" width="8.28515625" style="58" customWidth="1"/>
    <col min="6" max="6" width="9.42578125" style="62" customWidth="1"/>
    <col min="7" max="7" width="12.28515625" style="62" customWidth="1"/>
    <col min="8" max="8" width="6.28515625" style="58" customWidth="1"/>
    <col min="9" max="9" width="8.28515625" style="62" customWidth="1"/>
    <col min="10" max="10" width="9.140625" style="62"/>
    <col min="11" max="11" width="13.140625" style="62" customWidth="1"/>
    <col min="12" max="16384" width="9.140625" style="58"/>
  </cols>
  <sheetData>
    <row r="1" spans="1:14" ht="19.5" customHeight="1" x14ac:dyDescent="0.2">
      <c r="A1" s="232" t="s">
        <v>851</v>
      </c>
      <c r="B1" s="232"/>
      <c r="C1" s="232"/>
      <c r="D1" s="232"/>
      <c r="E1" s="232"/>
      <c r="F1" s="232"/>
      <c r="G1" s="232"/>
      <c r="H1" s="232"/>
      <c r="I1" s="232"/>
      <c r="J1" s="232"/>
      <c r="K1" s="232"/>
    </row>
    <row r="2" spans="1:14" ht="38.25" x14ac:dyDescent="0.2">
      <c r="A2" s="10" t="s">
        <v>1</v>
      </c>
      <c r="B2" s="10" t="s">
        <v>80</v>
      </c>
      <c r="C2" s="10" t="s">
        <v>430</v>
      </c>
      <c r="D2" s="10" t="s">
        <v>4</v>
      </c>
      <c r="E2" s="10" t="s">
        <v>5</v>
      </c>
      <c r="F2" s="13" t="s">
        <v>6</v>
      </c>
      <c r="G2" s="13" t="s">
        <v>7</v>
      </c>
      <c r="H2" s="10" t="s">
        <v>82</v>
      </c>
      <c r="I2" s="13" t="s">
        <v>9</v>
      </c>
      <c r="J2" s="13" t="s">
        <v>431</v>
      </c>
      <c r="K2" s="13" t="s">
        <v>11</v>
      </c>
      <c r="L2" s="59"/>
      <c r="M2" s="59"/>
    </row>
    <row r="3" spans="1:14" ht="18" customHeight="1" x14ac:dyDescent="0.2">
      <c r="A3" s="10" t="s">
        <v>12</v>
      </c>
      <c r="B3" s="10"/>
      <c r="C3" s="11" t="s">
        <v>432</v>
      </c>
      <c r="D3" s="11" t="s">
        <v>433</v>
      </c>
      <c r="E3" s="11">
        <v>10</v>
      </c>
      <c r="F3" s="12"/>
      <c r="G3" s="12">
        <f t="shared" ref="G3:G11" si="0">F3*E3</f>
        <v>0</v>
      </c>
      <c r="H3" s="30"/>
      <c r="I3" s="12">
        <f>G3*H3</f>
        <v>0</v>
      </c>
      <c r="J3" s="12">
        <f>K3/E3</f>
        <v>0</v>
      </c>
      <c r="K3" s="12">
        <f>G3+I3</f>
        <v>0</v>
      </c>
      <c r="L3" s="59"/>
      <c r="M3" s="59"/>
    </row>
    <row r="4" spans="1:14" ht="18" customHeight="1" x14ac:dyDescent="0.2">
      <c r="A4" s="11" t="s">
        <v>14</v>
      </c>
      <c r="B4" s="11"/>
      <c r="C4" s="11" t="s">
        <v>434</v>
      </c>
      <c r="D4" s="11" t="s">
        <v>433</v>
      </c>
      <c r="E4" s="11">
        <v>10</v>
      </c>
      <c r="F4" s="12"/>
      <c r="G4" s="12">
        <f t="shared" si="0"/>
        <v>0</v>
      </c>
      <c r="H4" s="30"/>
      <c r="I4" s="12">
        <f t="shared" ref="I4:I11" si="1">G4*H4</f>
        <v>0</v>
      </c>
      <c r="J4" s="12">
        <f t="shared" ref="J4:J11" si="2">K4/E4</f>
        <v>0</v>
      </c>
      <c r="K4" s="12">
        <f t="shared" ref="K4:K11" si="3">G4+I4</f>
        <v>0</v>
      </c>
      <c r="L4" s="59"/>
      <c r="M4" s="59"/>
    </row>
    <row r="5" spans="1:14" ht="18" customHeight="1" x14ac:dyDescent="0.2">
      <c r="A5" s="11" t="s">
        <v>16</v>
      </c>
      <c r="B5" s="11"/>
      <c r="C5" s="11" t="s">
        <v>435</v>
      </c>
      <c r="D5" s="11" t="s">
        <v>433</v>
      </c>
      <c r="E5" s="11">
        <v>16</v>
      </c>
      <c r="F5" s="12"/>
      <c r="G5" s="12">
        <f t="shared" si="0"/>
        <v>0</v>
      </c>
      <c r="H5" s="30"/>
      <c r="I5" s="12">
        <f t="shared" si="1"/>
        <v>0</v>
      </c>
      <c r="J5" s="12">
        <f t="shared" si="2"/>
        <v>0</v>
      </c>
      <c r="K5" s="12">
        <f t="shared" si="3"/>
        <v>0</v>
      </c>
      <c r="L5" s="59"/>
      <c r="M5" s="59"/>
    </row>
    <row r="6" spans="1:14" ht="18" customHeight="1" x14ac:dyDescent="0.2">
      <c r="A6" s="11" t="s">
        <v>18</v>
      </c>
      <c r="B6" s="11"/>
      <c r="C6" s="11" t="s">
        <v>436</v>
      </c>
      <c r="D6" s="11" t="s">
        <v>433</v>
      </c>
      <c r="E6" s="11">
        <v>5</v>
      </c>
      <c r="F6" s="12"/>
      <c r="G6" s="12">
        <f t="shared" si="0"/>
        <v>0</v>
      </c>
      <c r="H6" s="30"/>
      <c r="I6" s="12">
        <f t="shared" si="1"/>
        <v>0</v>
      </c>
      <c r="J6" s="12">
        <f t="shared" si="2"/>
        <v>0</v>
      </c>
      <c r="K6" s="12">
        <f t="shared" si="3"/>
        <v>0</v>
      </c>
      <c r="L6" s="59"/>
      <c r="M6" s="59"/>
    </row>
    <row r="7" spans="1:14" ht="18" customHeight="1" x14ac:dyDescent="0.2">
      <c r="A7" s="11" t="s">
        <v>20</v>
      </c>
      <c r="B7" s="11"/>
      <c r="C7" s="11" t="s">
        <v>437</v>
      </c>
      <c r="D7" s="11" t="s">
        <v>433</v>
      </c>
      <c r="E7" s="11">
        <v>28</v>
      </c>
      <c r="F7" s="12"/>
      <c r="G7" s="12">
        <f t="shared" si="0"/>
        <v>0</v>
      </c>
      <c r="H7" s="30"/>
      <c r="I7" s="12">
        <f t="shared" si="1"/>
        <v>0</v>
      </c>
      <c r="J7" s="12">
        <f t="shared" si="2"/>
        <v>0</v>
      </c>
      <c r="K7" s="12">
        <f t="shared" si="3"/>
        <v>0</v>
      </c>
      <c r="L7" s="59"/>
      <c r="M7" s="59"/>
    </row>
    <row r="8" spans="1:14" ht="18" customHeight="1" x14ac:dyDescent="0.2">
      <c r="A8" s="11" t="s">
        <v>22</v>
      </c>
      <c r="B8" s="11"/>
      <c r="C8" s="11" t="s">
        <v>438</v>
      </c>
      <c r="D8" s="11" t="s">
        <v>433</v>
      </c>
      <c r="E8" s="11">
        <v>5</v>
      </c>
      <c r="F8" s="12"/>
      <c r="G8" s="12">
        <f t="shared" si="0"/>
        <v>0</v>
      </c>
      <c r="H8" s="30"/>
      <c r="I8" s="12">
        <f t="shared" si="1"/>
        <v>0</v>
      </c>
      <c r="J8" s="12">
        <f t="shared" si="2"/>
        <v>0</v>
      </c>
      <c r="K8" s="12">
        <f t="shared" si="3"/>
        <v>0</v>
      </c>
      <c r="L8" s="59"/>
      <c r="M8" s="59"/>
    </row>
    <row r="9" spans="1:14" s="36" customFormat="1" ht="18" customHeight="1" x14ac:dyDescent="0.2">
      <c r="A9" s="11" t="s">
        <v>25</v>
      </c>
      <c r="B9" s="11"/>
      <c r="C9" s="11" t="s">
        <v>439</v>
      </c>
      <c r="D9" s="11" t="s">
        <v>433</v>
      </c>
      <c r="E9" s="11">
        <v>4</v>
      </c>
      <c r="F9" s="12"/>
      <c r="G9" s="12">
        <f t="shared" si="0"/>
        <v>0</v>
      </c>
      <c r="H9" s="30"/>
      <c r="I9" s="12">
        <f t="shared" si="1"/>
        <v>0</v>
      </c>
      <c r="J9" s="12">
        <f t="shared" si="2"/>
        <v>0</v>
      </c>
      <c r="K9" s="12">
        <f t="shared" si="3"/>
        <v>0</v>
      </c>
      <c r="L9" s="109"/>
      <c r="M9" s="109"/>
    </row>
    <row r="10" spans="1:14" s="36" customFormat="1" ht="18" customHeight="1" x14ac:dyDescent="0.2">
      <c r="A10" s="11" t="s">
        <v>26</v>
      </c>
      <c r="B10" s="11"/>
      <c r="C10" s="11" t="s">
        <v>440</v>
      </c>
      <c r="D10" s="11" t="s">
        <v>433</v>
      </c>
      <c r="E10" s="11">
        <v>2</v>
      </c>
      <c r="F10" s="12"/>
      <c r="G10" s="12">
        <f t="shared" si="0"/>
        <v>0</v>
      </c>
      <c r="H10" s="30"/>
      <c r="I10" s="12">
        <f t="shared" si="1"/>
        <v>0</v>
      </c>
      <c r="J10" s="12">
        <f t="shared" si="2"/>
        <v>0</v>
      </c>
      <c r="K10" s="12">
        <f t="shared" si="3"/>
        <v>0</v>
      </c>
      <c r="L10" s="109"/>
      <c r="M10" s="109"/>
    </row>
    <row r="11" spans="1:14" ht="18" customHeight="1" x14ac:dyDescent="0.2">
      <c r="A11" s="11" t="s">
        <v>28</v>
      </c>
      <c r="B11" s="11"/>
      <c r="C11" s="11" t="s">
        <v>441</v>
      </c>
      <c r="D11" s="11" t="s">
        <v>433</v>
      </c>
      <c r="E11" s="11">
        <v>4</v>
      </c>
      <c r="F11" s="12"/>
      <c r="G11" s="12">
        <f t="shared" si="0"/>
        <v>0</v>
      </c>
      <c r="H11" s="30"/>
      <c r="I11" s="12">
        <f t="shared" si="1"/>
        <v>0</v>
      </c>
      <c r="J11" s="12">
        <f t="shared" si="2"/>
        <v>0</v>
      </c>
      <c r="K11" s="12">
        <f t="shared" si="3"/>
        <v>0</v>
      </c>
      <c r="L11" s="59"/>
      <c r="M11" s="59"/>
    </row>
    <row r="12" spans="1:14" s="36" customFormat="1" ht="27" customHeight="1" x14ac:dyDescent="0.2">
      <c r="A12" s="249" t="s">
        <v>30</v>
      </c>
      <c r="B12" s="249"/>
      <c r="C12" s="249"/>
      <c r="D12" s="249"/>
      <c r="E12" s="249"/>
      <c r="F12" s="249"/>
      <c r="G12" s="26">
        <f>SUM(G3:G11)</f>
        <v>0</v>
      </c>
      <c r="H12" s="45" t="s">
        <v>57</v>
      </c>
      <c r="I12" s="26">
        <f>SUM(I3:I11)</f>
        <v>0</v>
      </c>
      <c r="J12" s="26" t="s">
        <v>57</v>
      </c>
      <c r="K12" s="26">
        <f>SUM(K3:K11)</f>
        <v>0</v>
      </c>
      <c r="L12" s="109"/>
      <c r="M12" s="109"/>
    </row>
    <row r="13" spans="1:14" ht="23.25" customHeight="1" x14ac:dyDescent="0.2">
      <c r="A13" s="247" t="s">
        <v>143</v>
      </c>
      <c r="B13" s="247"/>
      <c r="C13" s="247"/>
      <c r="D13" s="247"/>
      <c r="E13" s="247"/>
      <c r="F13" s="247"/>
      <c r="G13" s="247"/>
      <c r="H13" s="247"/>
      <c r="I13" s="247"/>
      <c r="J13" s="247"/>
      <c r="K13" s="247"/>
      <c r="L13" s="59"/>
      <c r="M13" s="59"/>
    </row>
    <row r="14" spans="1:14" ht="12.75" customHeight="1" x14ac:dyDescent="0.2">
      <c r="A14" s="41" t="s">
        <v>33</v>
      </c>
      <c r="B14" s="211" t="s">
        <v>442</v>
      </c>
      <c r="C14" s="211"/>
      <c r="D14" s="211"/>
      <c r="E14" s="211"/>
      <c r="F14" s="211"/>
      <c r="G14" s="211"/>
      <c r="H14" s="211"/>
      <c r="I14" s="211"/>
      <c r="J14" s="211"/>
      <c r="K14" s="211"/>
      <c r="L14" s="127"/>
      <c r="M14" s="59"/>
      <c r="N14" s="59"/>
    </row>
    <row r="15" spans="1:14" ht="12.75" customHeight="1" x14ac:dyDescent="0.2">
      <c r="A15" s="41" t="s">
        <v>33</v>
      </c>
      <c r="B15" s="211" t="s">
        <v>34</v>
      </c>
      <c r="C15" s="211"/>
      <c r="D15" s="211"/>
      <c r="E15" s="211"/>
      <c r="F15" s="211"/>
      <c r="G15" s="211"/>
      <c r="H15" s="211"/>
      <c r="I15" s="211"/>
      <c r="J15" s="211"/>
      <c r="K15" s="211"/>
      <c r="L15" s="127"/>
      <c r="M15" s="59"/>
      <c r="N15" s="59"/>
    </row>
    <row r="16" spans="1:14" ht="12.75" customHeight="1" x14ac:dyDescent="0.2">
      <c r="A16" s="41" t="s">
        <v>33</v>
      </c>
      <c r="B16" s="211" t="s">
        <v>443</v>
      </c>
      <c r="C16" s="211"/>
      <c r="D16" s="211"/>
      <c r="E16" s="211"/>
      <c r="F16" s="211"/>
      <c r="G16" s="211"/>
      <c r="H16" s="211"/>
      <c r="I16" s="211"/>
      <c r="J16" s="211"/>
      <c r="K16" s="211"/>
      <c r="L16" s="127"/>
      <c r="M16" s="59"/>
      <c r="N16" s="59"/>
    </row>
  </sheetData>
  <sheetProtection selectLockedCells="1" selectUnlockedCells="1"/>
  <mergeCells count="6">
    <mergeCell ref="B16:K16"/>
    <mergeCell ref="A1:K1"/>
    <mergeCell ref="A12:F12"/>
    <mergeCell ref="A13:K13"/>
    <mergeCell ref="B14:K14"/>
    <mergeCell ref="B15:K15"/>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N6"/>
  <sheetViews>
    <sheetView zoomScale="80" zoomScaleNormal="80" workbookViewId="0">
      <selection sqref="A1:L1"/>
    </sheetView>
  </sheetViews>
  <sheetFormatPr defaultRowHeight="12.75" x14ac:dyDescent="0.2"/>
  <cols>
    <col min="1" max="1" width="5.28515625" style="58" customWidth="1"/>
    <col min="2" max="2" width="11.5703125" style="58" customWidth="1"/>
    <col min="3" max="3" width="15" style="58" customWidth="1"/>
    <col min="4" max="4" width="31.140625" style="58" customWidth="1"/>
    <col min="5" max="5" width="7.140625" style="58" customWidth="1"/>
    <col min="6" max="6" width="7.5703125" style="58" customWidth="1"/>
    <col min="7" max="7" width="10" style="62" customWidth="1"/>
    <col min="8" max="8" width="12.5703125" style="62" customWidth="1"/>
    <col min="9" max="9" width="7.42578125" style="58" customWidth="1"/>
    <col min="10" max="10" width="9.140625" style="62"/>
    <col min="11" max="11" width="10.42578125" style="62" customWidth="1"/>
    <col min="12" max="12" width="15.42578125" style="62" customWidth="1"/>
    <col min="13" max="16384" width="9.140625" style="58"/>
  </cols>
  <sheetData>
    <row r="1" spans="1:14" ht="24" customHeight="1" x14ac:dyDescent="0.2">
      <c r="A1" s="232" t="s">
        <v>444</v>
      </c>
      <c r="B1" s="232"/>
      <c r="C1" s="232"/>
      <c r="D1" s="232"/>
      <c r="E1" s="232"/>
      <c r="F1" s="232"/>
      <c r="G1" s="232"/>
      <c r="H1" s="232"/>
      <c r="I1" s="232"/>
      <c r="J1" s="232"/>
      <c r="K1" s="232"/>
      <c r="L1" s="232"/>
    </row>
    <row r="2" spans="1:14" ht="25.5" x14ac:dyDescent="0.2">
      <c r="A2" s="10" t="s">
        <v>1</v>
      </c>
      <c r="B2" s="10" t="s">
        <v>272</v>
      </c>
      <c r="C2" s="10" t="s">
        <v>80</v>
      </c>
      <c r="D2" s="10" t="s">
        <v>445</v>
      </c>
      <c r="E2" s="10" t="s">
        <v>4</v>
      </c>
      <c r="F2" s="10" t="s">
        <v>5</v>
      </c>
      <c r="G2" s="13" t="s">
        <v>6</v>
      </c>
      <c r="H2" s="13" t="s">
        <v>7</v>
      </c>
      <c r="I2" s="10" t="s">
        <v>0</v>
      </c>
      <c r="J2" s="13" t="s">
        <v>9</v>
      </c>
      <c r="K2" s="13" t="s">
        <v>10</v>
      </c>
      <c r="L2" s="13" t="s">
        <v>11</v>
      </c>
      <c r="M2" s="59"/>
      <c r="N2" s="59"/>
    </row>
    <row r="3" spans="1:14" ht="19.5" customHeight="1" x14ac:dyDescent="0.2">
      <c r="A3" s="10" t="s">
        <v>12</v>
      </c>
      <c r="B3" s="10" t="s">
        <v>446</v>
      </c>
      <c r="C3" s="10"/>
      <c r="D3" s="8" t="s">
        <v>447</v>
      </c>
      <c r="E3" s="10" t="s">
        <v>24</v>
      </c>
      <c r="F3" s="10">
        <v>4000</v>
      </c>
      <c r="G3" s="13"/>
      <c r="H3" s="13">
        <f>G3*F3</f>
        <v>0</v>
      </c>
      <c r="I3" s="14"/>
      <c r="J3" s="13">
        <f>H3*I3</f>
        <v>0</v>
      </c>
      <c r="K3" s="13">
        <f>L3/F3</f>
        <v>0</v>
      </c>
      <c r="L3" s="13">
        <f>H3+J3</f>
        <v>0</v>
      </c>
      <c r="M3" s="59"/>
      <c r="N3" s="59"/>
    </row>
    <row r="4" spans="1:14" ht="19.5" customHeight="1" x14ac:dyDescent="0.2">
      <c r="A4" s="10" t="s">
        <v>14</v>
      </c>
      <c r="B4" s="10" t="s">
        <v>446</v>
      </c>
      <c r="C4" s="10"/>
      <c r="D4" s="25" t="s">
        <v>448</v>
      </c>
      <c r="E4" s="10" t="s">
        <v>24</v>
      </c>
      <c r="F4" s="10">
        <v>1000</v>
      </c>
      <c r="G4" s="13"/>
      <c r="H4" s="13">
        <f>G4*F4</f>
        <v>0</v>
      </c>
      <c r="I4" s="14"/>
      <c r="J4" s="13">
        <f>H4*I4</f>
        <v>0</v>
      </c>
      <c r="K4" s="13">
        <f>L4/F4</f>
        <v>0</v>
      </c>
      <c r="L4" s="13">
        <f>H4+J4</f>
        <v>0</v>
      </c>
      <c r="M4" s="59"/>
      <c r="N4" s="59"/>
    </row>
    <row r="5" spans="1:14" ht="19.5" customHeight="1" x14ac:dyDescent="0.2">
      <c r="A5" s="10" t="s">
        <v>16</v>
      </c>
      <c r="B5" s="10" t="s">
        <v>446</v>
      </c>
      <c r="C5" s="10"/>
      <c r="D5" s="8" t="s">
        <v>449</v>
      </c>
      <c r="E5" s="10" t="s">
        <v>24</v>
      </c>
      <c r="F5" s="10">
        <v>1000</v>
      </c>
      <c r="G5" s="13"/>
      <c r="H5" s="13">
        <f>G5*F5</f>
        <v>0</v>
      </c>
      <c r="I5" s="14"/>
      <c r="J5" s="13">
        <f>H5*I5</f>
        <v>0</v>
      </c>
      <c r="K5" s="13">
        <f>L5/F5</f>
        <v>0</v>
      </c>
      <c r="L5" s="13">
        <f>H5+J5</f>
        <v>0</v>
      </c>
      <c r="M5" s="59"/>
      <c r="N5" s="59"/>
    </row>
    <row r="6" spans="1:14" s="36" customFormat="1" ht="19.5" customHeight="1" x14ac:dyDescent="0.2">
      <c r="A6" s="206" t="s">
        <v>30</v>
      </c>
      <c r="B6" s="206"/>
      <c r="C6" s="206"/>
      <c r="D6" s="206"/>
      <c r="E6" s="206"/>
      <c r="F6" s="206"/>
      <c r="G6" s="6"/>
      <c r="H6" s="6">
        <f>SUM(H3:H5)</f>
        <v>0</v>
      </c>
      <c r="I6" s="4" t="s">
        <v>57</v>
      </c>
      <c r="J6" s="6">
        <f>SUM(J3:J5)</f>
        <v>0</v>
      </c>
      <c r="K6" s="6" t="s">
        <v>57</v>
      </c>
      <c r="L6" s="6">
        <f>SUM(L3:L5)</f>
        <v>0</v>
      </c>
      <c r="M6" s="109"/>
      <c r="N6" s="109"/>
    </row>
  </sheetData>
  <sheetProtection selectLockedCells="1" selectUnlockedCells="1"/>
  <mergeCells count="2">
    <mergeCell ref="A1:L1"/>
    <mergeCell ref="A6:F6"/>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9"/>
  <sheetViews>
    <sheetView zoomScale="80" zoomScaleNormal="80" workbookViewId="0">
      <selection activeCell="A2" sqref="A2"/>
    </sheetView>
  </sheetViews>
  <sheetFormatPr defaultRowHeight="12.75" x14ac:dyDescent="0.2"/>
  <cols>
    <col min="1" max="1" width="5.42578125" style="58" customWidth="1"/>
    <col min="2" max="2" width="52.140625" style="58" customWidth="1"/>
    <col min="3" max="3" width="16.42578125" style="58" customWidth="1"/>
    <col min="4" max="4" width="9.140625" style="58"/>
    <col min="5" max="5" width="6.5703125" style="58" customWidth="1"/>
    <col min="6" max="7" width="9.7109375" style="62" customWidth="1"/>
    <col min="8" max="8" width="6.5703125" style="58" customWidth="1"/>
    <col min="9" max="11" width="9.7109375" style="62" customWidth="1"/>
    <col min="12" max="16384" width="9.140625" style="58"/>
  </cols>
  <sheetData>
    <row r="1" spans="1:11" ht="19.5" customHeight="1" x14ac:dyDescent="0.2">
      <c r="A1" s="253" t="s">
        <v>887</v>
      </c>
      <c r="B1" s="253"/>
      <c r="C1" s="253"/>
      <c r="D1" s="253"/>
      <c r="E1" s="253"/>
      <c r="F1" s="253"/>
      <c r="G1" s="253"/>
      <c r="H1" s="253"/>
      <c r="I1" s="253"/>
      <c r="J1" s="253"/>
      <c r="K1" s="253"/>
    </row>
    <row r="2" spans="1:11" ht="25.5" x14ac:dyDescent="0.2">
      <c r="A2" s="10" t="s">
        <v>1</v>
      </c>
      <c r="B2" s="10" t="s">
        <v>450</v>
      </c>
      <c r="C2" s="10" t="s">
        <v>80</v>
      </c>
      <c r="D2" s="10" t="s">
        <v>4</v>
      </c>
      <c r="E2" s="10" t="s">
        <v>5</v>
      </c>
      <c r="F2" s="13" t="s">
        <v>451</v>
      </c>
      <c r="G2" s="13" t="s">
        <v>7</v>
      </c>
      <c r="H2" s="10" t="s">
        <v>0</v>
      </c>
      <c r="I2" s="13" t="s">
        <v>9</v>
      </c>
      <c r="J2" s="13" t="s">
        <v>10</v>
      </c>
      <c r="K2" s="13" t="s">
        <v>11</v>
      </c>
    </row>
    <row r="3" spans="1:11" ht="19.5" customHeight="1" x14ac:dyDescent="0.2">
      <c r="A3" s="10" t="s">
        <v>12</v>
      </c>
      <c r="B3" s="8" t="s">
        <v>452</v>
      </c>
      <c r="C3" s="10"/>
      <c r="D3" s="10" t="s">
        <v>24</v>
      </c>
      <c r="E3" s="10">
        <v>10</v>
      </c>
      <c r="F3" s="13"/>
      <c r="G3" s="13">
        <f>E3*F3</f>
        <v>0</v>
      </c>
      <c r="H3" s="88"/>
      <c r="I3" s="13">
        <f>G3*H3</f>
        <v>0</v>
      </c>
      <c r="J3" s="12">
        <f>K3/E3</f>
        <v>0</v>
      </c>
      <c r="K3" s="13">
        <f>G3+I3</f>
        <v>0</v>
      </c>
    </row>
    <row r="4" spans="1:11" ht="19.5" customHeight="1" x14ac:dyDescent="0.2">
      <c r="A4" s="10" t="s">
        <v>14</v>
      </c>
      <c r="B4" s="8" t="s">
        <v>453</v>
      </c>
      <c r="C4" s="10"/>
      <c r="D4" s="10" t="s">
        <v>24</v>
      </c>
      <c r="E4" s="10">
        <v>10</v>
      </c>
      <c r="F4" s="13"/>
      <c r="G4" s="13">
        <f>E4*F4</f>
        <v>0</v>
      </c>
      <c r="H4" s="88"/>
      <c r="I4" s="13">
        <f>G4*H4</f>
        <v>0</v>
      </c>
      <c r="J4" s="12">
        <f>K4/E4</f>
        <v>0</v>
      </c>
      <c r="K4" s="13">
        <f>G4+I4</f>
        <v>0</v>
      </c>
    </row>
    <row r="5" spans="1:11" ht="19.5" customHeight="1" x14ac:dyDescent="0.2">
      <c r="A5" s="10" t="s">
        <v>16</v>
      </c>
      <c r="B5" s="8" t="s">
        <v>454</v>
      </c>
      <c r="C5" s="10"/>
      <c r="D5" s="10" t="s">
        <v>24</v>
      </c>
      <c r="E5" s="10">
        <v>10</v>
      </c>
      <c r="F5" s="13"/>
      <c r="G5" s="13">
        <f>E5*F5</f>
        <v>0</v>
      </c>
      <c r="H5" s="88"/>
      <c r="I5" s="13">
        <f>G5*H5</f>
        <v>0</v>
      </c>
      <c r="J5" s="12">
        <f>K5/E5</f>
        <v>0</v>
      </c>
      <c r="K5" s="13">
        <f>G5+I5</f>
        <v>0</v>
      </c>
    </row>
    <row r="6" spans="1:11" ht="89.25" x14ac:dyDescent="0.2">
      <c r="A6" s="10" t="s">
        <v>18</v>
      </c>
      <c r="B6" s="8" t="s">
        <v>455</v>
      </c>
      <c r="C6" s="10"/>
      <c r="D6" s="10" t="s">
        <v>24</v>
      </c>
      <c r="E6" s="10">
        <v>10</v>
      </c>
      <c r="F6" s="13"/>
      <c r="G6" s="13">
        <f>E6*F6</f>
        <v>0</v>
      </c>
      <c r="H6" s="88"/>
      <c r="I6" s="13">
        <f>G6*H6</f>
        <v>0</v>
      </c>
      <c r="J6" s="12">
        <f>K6/E6</f>
        <v>0</v>
      </c>
      <c r="K6" s="13">
        <f>G6+I6</f>
        <v>0</v>
      </c>
    </row>
    <row r="7" spans="1:11" ht="26.25" customHeight="1" x14ac:dyDescent="0.2">
      <c r="A7" s="204" t="s">
        <v>456</v>
      </c>
      <c r="B7" s="204"/>
      <c r="C7" s="204"/>
      <c r="D7" s="204"/>
      <c r="E7" s="204"/>
      <c r="F7" s="13"/>
      <c r="G7" s="6">
        <f>SUM(G3:G6)</f>
        <v>0</v>
      </c>
      <c r="H7" s="102"/>
      <c r="I7" s="6">
        <f>SUM(I3:I6)</f>
        <v>0</v>
      </c>
      <c r="J7" s="6"/>
      <c r="K7" s="6">
        <f>SUM(K3:K6)</f>
        <v>0</v>
      </c>
    </row>
    <row r="8" spans="1:11" ht="21.75" customHeight="1" x14ac:dyDescent="0.2">
      <c r="A8" s="254" t="s">
        <v>254</v>
      </c>
      <c r="B8" s="254"/>
      <c r="C8" s="254"/>
      <c r="D8" s="254"/>
      <c r="E8" s="254"/>
      <c r="F8" s="254"/>
      <c r="G8" s="254"/>
      <c r="H8" s="254"/>
      <c r="I8" s="254"/>
      <c r="J8" s="254"/>
      <c r="K8" s="254"/>
    </row>
    <row r="9" spans="1:11" ht="41.25" customHeight="1" x14ac:dyDescent="0.2">
      <c r="A9" s="248" t="s">
        <v>457</v>
      </c>
      <c r="B9" s="248"/>
      <c r="C9" s="248"/>
      <c r="D9" s="248"/>
      <c r="E9" s="248"/>
      <c r="F9" s="248"/>
      <c r="G9" s="248"/>
      <c r="H9" s="248"/>
      <c r="I9" s="248"/>
      <c r="J9" s="248"/>
      <c r="K9" s="248"/>
    </row>
  </sheetData>
  <sheetProtection selectLockedCells="1" selectUnlockedCells="1"/>
  <mergeCells count="4">
    <mergeCell ref="A1:K1"/>
    <mergeCell ref="A7:E7"/>
    <mergeCell ref="A8:K8"/>
    <mergeCell ref="A9:K9"/>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
  <sheetViews>
    <sheetView zoomScale="80" zoomScaleNormal="80" workbookViewId="0">
      <selection activeCell="A2" sqref="A2"/>
    </sheetView>
  </sheetViews>
  <sheetFormatPr defaultRowHeight="12.75" x14ac:dyDescent="0.2"/>
  <cols>
    <col min="1" max="1" width="6.5703125" style="58" customWidth="1"/>
    <col min="2" max="2" width="9.140625" style="58"/>
    <col min="3" max="3" width="70.5703125" style="38" customWidth="1"/>
    <col min="4" max="4" width="6" style="58" customWidth="1"/>
    <col min="5" max="5" width="5" style="58" customWidth="1"/>
    <col min="6" max="6" width="7.42578125" style="62" customWidth="1"/>
    <col min="7" max="7" width="8.42578125" style="62" customWidth="1"/>
    <col min="8" max="8" width="5.42578125" style="58" customWidth="1"/>
    <col min="9" max="9" width="8.7109375" style="62" customWidth="1"/>
    <col min="10" max="10" width="9.42578125" style="62" customWidth="1"/>
    <col min="11" max="11" width="8.42578125" style="62" customWidth="1"/>
    <col min="12" max="16384" width="9.140625" style="58"/>
  </cols>
  <sheetData>
    <row r="1" spans="1:11" ht="18.75" customHeight="1" x14ac:dyDescent="0.2">
      <c r="A1" s="253" t="s">
        <v>888</v>
      </c>
      <c r="B1" s="253"/>
      <c r="C1" s="253"/>
      <c r="D1" s="253"/>
      <c r="E1" s="253"/>
      <c r="F1" s="253"/>
      <c r="G1" s="253"/>
      <c r="H1" s="253"/>
      <c r="I1" s="253"/>
      <c r="J1" s="253"/>
      <c r="K1" s="253"/>
    </row>
    <row r="2" spans="1:11" ht="38.25" x14ac:dyDescent="0.2">
      <c r="A2" s="10" t="s">
        <v>458</v>
      </c>
      <c r="B2" s="10" t="s">
        <v>459</v>
      </c>
      <c r="C2" s="10" t="s">
        <v>460</v>
      </c>
      <c r="D2" s="10" t="s">
        <v>461</v>
      </c>
      <c r="E2" s="10" t="s">
        <v>5</v>
      </c>
      <c r="F2" s="13" t="s">
        <v>6</v>
      </c>
      <c r="G2" s="13" t="s">
        <v>7</v>
      </c>
      <c r="H2" s="10" t="s">
        <v>462</v>
      </c>
      <c r="I2" s="13" t="s">
        <v>463</v>
      </c>
      <c r="J2" s="13" t="s">
        <v>464</v>
      </c>
      <c r="K2" s="13" t="s">
        <v>11</v>
      </c>
    </row>
    <row r="3" spans="1:11" ht="76.5" x14ac:dyDescent="0.2">
      <c r="A3" s="123" t="s">
        <v>12</v>
      </c>
      <c r="B3" s="123"/>
      <c r="C3" s="8" t="s">
        <v>465</v>
      </c>
      <c r="D3" s="123" t="s">
        <v>24</v>
      </c>
      <c r="E3" s="128">
        <v>10</v>
      </c>
      <c r="F3" s="129"/>
      <c r="G3" s="129">
        <f>F3*E3</f>
        <v>0</v>
      </c>
      <c r="H3" s="88"/>
      <c r="I3" s="129">
        <f>G3*H3</f>
        <v>0</v>
      </c>
      <c r="J3" s="129">
        <f>K3/E3</f>
        <v>0</v>
      </c>
      <c r="K3" s="129">
        <f>G3+I3</f>
        <v>0</v>
      </c>
    </row>
    <row r="4" spans="1:11" ht="76.5" x14ac:dyDescent="0.2">
      <c r="A4" s="123" t="s">
        <v>14</v>
      </c>
      <c r="B4" s="123"/>
      <c r="C4" s="8" t="s">
        <v>466</v>
      </c>
      <c r="D4" s="123" t="s">
        <v>24</v>
      </c>
      <c r="E4" s="128">
        <v>10</v>
      </c>
      <c r="F4" s="129"/>
      <c r="G4" s="129">
        <f>F4*E4</f>
        <v>0</v>
      </c>
      <c r="H4" s="88"/>
      <c r="I4" s="129">
        <f>G4*H4</f>
        <v>0</v>
      </c>
      <c r="J4" s="129">
        <f>K4/E4</f>
        <v>0</v>
      </c>
      <c r="K4" s="129">
        <f>G4+I4</f>
        <v>0</v>
      </c>
    </row>
    <row r="5" spans="1:11" ht="76.5" x14ac:dyDescent="0.2">
      <c r="A5" s="123" t="s">
        <v>16</v>
      </c>
      <c r="B5" s="123"/>
      <c r="C5" s="8" t="s">
        <v>467</v>
      </c>
      <c r="D5" s="123" t="s">
        <v>24</v>
      </c>
      <c r="E5" s="128">
        <v>20</v>
      </c>
      <c r="F5" s="129"/>
      <c r="G5" s="129">
        <f>F5*E5</f>
        <v>0</v>
      </c>
      <c r="H5" s="88"/>
      <c r="I5" s="129">
        <f>G5*H5</f>
        <v>0</v>
      </c>
      <c r="J5" s="129">
        <f>K5/E5</f>
        <v>0</v>
      </c>
      <c r="K5" s="129">
        <f>G5+I5</f>
        <v>0</v>
      </c>
    </row>
    <row r="6" spans="1:11" ht="28.5" customHeight="1" x14ac:dyDescent="0.2">
      <c r="A6" s="255" t="s">
        <v>50</v>
      </c>
      <c r="B6" s="255"/>
      <c r="C6" s="255"/>
      <c r="D6" s="255"/>
      <c r="E6" s="130"/>
      <c r="F6" s="131"/>
      <c r="G6" s="34">
        <f>SUM(G3:G5)</f>
        <v>0</v>
      </c>
      <c r="H6" s="130"/>
      <c r="I6" s="34">
        <f>SUM(I3:I5)</f>
        <v>0</v>
      </c>
      <c r="J6" s="131"/>
      <c r="K6" s="34">
        <f>SUM(K3:K5)</f>
        <v>0</v>
      </c>
    </row>
  </sheetData>
  <sheetProtection selectLockedCells="1" selectUnlockedCells="1"/>
  <mergeCells count="2">
    <mergeCell ref="A1:K1"/>
    <mergeCell ref="A6:D6"/>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8"/>
  <sheetViews>
    <sheetView zoomScale="80" zoomScaleNormal="80" workbookViewId="0">
      <selection activeCell="A2" sqref="A2"/>
    </sheetView>
  </sheetViews>
  <sheetFormatPr defaultRowHeight="12.75" x14ac:dyDescent="0.2"/>
  <cols>
    <col min="1" max="1" width="5.5703125" style="58" customWidth="1"/>
    <col min="2" max="2" width="10.42578125" style="58" customWidth="1"/>
    <col min="3" max="3" width="66.140625" style="58" customWidth="1"/>
    <col min="4" max="4" width="6.140625" style="58" customWidth="1"/>
    <col min="5" max="5" width="5.85546875" style="58" customWidth="1"/>
    <col min="6" max="6" width="8.7109375" style="62" customWidth="1"/>
    <col min="7" max="7" width="9.5703125" style="62" customWidth="1"/>
    <col min="8" max="8" width="4.42578125" style="58" customWidth="1"/>
    <col min="9" max="9" width="9.140625" style="62"/>
    <col min="10" max="10" width="8.7109375" style="62" customWidth="1"/>
    <col min="11" max="11" width="9.5703125" style="62" customWidth="1"/>
    <col min="12" max="16384" width="9.140625" style="58"/>
  </cols>
  <sheetData>
    <row r="1" spans="1:11" s="36" customFormat="1" ht="17.25" customHeight="1" x14ac:dyDescent="0.2">
      <c r="A1" s="257" t="s">
        <v>889</v>
      </c>
      <c r="B1" s="257"/>
      <c r="C1" s="257"/>
      <c r="D1" s="257"/>
      <c r="E1" s="257"/>
      <c r="F1" s="257"/>
      <c r="G1" s="257"/>
      <c r="H1" s="257"/>
      <c r="I1" s="257"/>
      <c r="J1" s="257"/>
      <c r="K1" s="257"/>
    </row>
    <row r="2" spans="1:11" ht="38.25" x14ac:dyDescent="0.2">
      <c r="A2" s="10" t="s">
        <v>458</v>
      </c>
      <c r="B2" s="10" t="s">
        <v>459</v>
      </c>
      <c r="C2" s="10" t="s">
        <v>468</v>
      </c>
      <c r="D2" s="10" t="s">
        <v>4</v>
      </c>
      <c r="E2" s="10" t="s">
        <v>5</v>
      </c>
      <c r="F2" s="13" t="s">
        <v>6</v>
      </c>
      <c r="G2" s="13" t="s">
        <v>7</v>
      </c>
      <c r="H2" s="10" t="s">
        <v>462</v>
      </c>
      <c r="I2" s="13" t="s">
        <v>463</v>
      </c>
      <c r="J2" s="13" t="s">
        <v>10</v>
      </c>
      <c r="K2" s="13" t="s">
        <v>11</v>
      </c>
    </row>
    <row r="3" spans="1:11" ht="25.5" x14ac:dyDescent="0.2">
      <c r="A3" s="123" t="s">
        <v>12</v>
      </c>
      <c r="B3" s="123"/>
      <c r="C3" s="8" t="s">
        <v>469</v>
      </c>
      <c r="D3" s="123" t="s">
        <v>24</v>
      </c>
      <c r="E3" s="123">
        <v>10</v>
      </c>
      <c r="F3" s="129"/>
      <c r="G3" s="129">
        <f t="shared" ref="G3:G14" si="0">F3*E3</f>
        <v>0</v>
      </c>
      <c r="H3" s="88"/>
      <c r="I3" s="129">
        <f>G3*H3</f>
        <v>0</v>
      </c>
      <c r="J3" s="129">
        <f>K3/E3</f>
        <v>0</v>
      </c>
      <c r="K3" s="129">
        <f>G3+I3</f>
        <v>0</v>
      </c>
    </row>
    <row r="4" spans="1:11" ht="25.5" x14ac:dyDescent="0.2">
      <c r="A4" s="123" t="s">
        <v>14</v>
      </c>
      <c r="B4" s="123"/>
      <c r="C4" s="132" t="s">
        <v>470</v>
      </c>
      <c r="D4" s="123" t="s">
        <v>24</v>
      </c>
      <c r="E4" s="123">
        <v>10</v>
      </c>
      <c r="F4" s="129"/>
      <c r="G4" s="129">
        <f t="shared" si="0"/>
        <v>0</v>
      </c>
      <c r="H4" s="88"/>
      <c r="I4" s="129">
        <f t="shared" ref="I4:I14" si="1">G4*H4</f>
        <v>0</v>
      </c>
      <c r="J4" s="129">
        <f t="shared" ref="J4:J14" si="2">K4/E4</f>
        <v>0</v>
      </c>
      <c r="K4" s="129">
        <f t="shared" ref="K4:K14" si="3">G4+I4</f>
        <v>0</v>
      </c>
    </row>
    <row r="5" spans="1:11" ht="25.5" x14ac:dyDescent="0.2">
      <c r="A5" s="123" t="s">
        <v>16</v>
      </c>
      <c r="B5" s="123"/>
      <c r="C5" s="8" t="s">
        <v>471</v>
      </c>
      <c r="D5" s="123" t="s">
        <v>24</v>
      </c>
      <c r="E5" s="123">
        <v>10</v>
      </c>
      <c r="F5" s="129"/>
      <c r="G5" s="129">
        <f t="shared" si="0"/>
        <v>0</v>
      </c>
      <c r="H5" s="88"/>
      <c r="I5" s="129">
        <f t="shared" si="1"/>
        <v>0</v>
      </c>
      <c r="J5" s="129">
        <f t="shared" si="2"/>
        <v>0</v>
      </c>
      <c r="K5" s="129">
        <f t="shared" si="3"/>
        <v>0</v>
      </c>
    </row>
    <row r="6" spans="1:11" ht="25.5" x14ac:dyDescent="0.2">
      <c r="A6" s="123" t="s">
        <v>18</v>
      </c>
      <c r="B6" s="123"/>
      <c r="C6" s="8" t="s">
        <v>472</v>
      </c>
      <c r="D6" s="123" t="s">
        <v>24</v>
      </c>
      <c r="E6" s="123">
        <v>10</v>
      </c>
      <c r="F6" s="129"/>
      <c r="G6" s="129">
        <f t="shared" si="0"/>
        <v>0</v>
      </c>
      <c r="H6" s="88"/>
      <c r="I6" s="129">
        <f t="shared" si="1"/>
        <v>0</v>
      </c>
      <c r="J6" s="129">
        <f t="shared" si="2"/>
        <v>0</v>
      </c>
      <c r="K6" s="129">
        <f t="shared" si="3"/>
        <v>0</v>
      </c>
    </row>
    <row r="7" spans="1:11" ht="25.5" x14ac:dyDescent="0.2">
      <c r="A7" s="123" t="s">
        <v>20</v>
      </c>
      <c r="B7" s="123"/>
      <c r="C7" s="8" t="s">
        <v>473</v>
      </c>
      <c r="D7" s="123" t="s">
        <v>24</v>
      </c>
      <c r="E7" s="123">
        <v>30</v>
      </c>
      <c r="F7" s="129"/>
      <c r="G7" s="129">
        <f t="shared" si="0"/>
        <v>0</v>
      </c>
      <c r="H7" s="88"/>
      <c r="I7" s="129">
        <f t="shared" si="1"/>
        <v>0</v>
      </c>
      <c r="J7" s="129">
        <f t="shared" si="2"/>
        <v>0</v>
      </c>
      <c r="K7" s="129">
        <f t="shared" si="3"/>
        <v>0</v>
      </c>
    </row>
    <row r="8" spans="1:11" ht="25.5" x14ac:dyDescent="0.2">
      <c r="A8" s="123" t="s">
        <v>22</v>
      </c>
      <c r="B8" s="123"/>
      <c r="C8" s="8" t="s">
        <v>474</v>
      </c>
      <c r="D8" s="123" t="s">
        <v>24</v>
      </c>
      <c r="E8" s="123">
        <v>50</v>
      </c>
      <c r="F8" s="129"/>
      <c r="G8" s="129">
        <f t="shared" si="0"/>
        <v>0</v>
      </c>
      <c r="H8" s="88"/>
      <c r="I8" s="129">
        <f t="shared" si="1"/>
        <v>0</v>
      </c>
      <c r="J8" s="129">
        <f t="shared" si="2"/>
        <v>0</v>
      </c>
      <c r="K8" s="129">
        <f t="shared" si="3"/>
        <v>0</v>
      </c>
    </row>
    <row r="9" spans="1:11" ht="38.25" x14ac:dyDescent="0.2">
      <c r="A9" s="123" t="s">
        <v>25</v>
      </c>
      <c r="B9" s="128"/>
      <c r="C9" s="25" t="s">
        <v>475</v>
      </c>
      <c r="D9" s="128" t="s">
        <v>24</v>
      </c>
      <c r="E9" s="128">
        <v>50</v>
      </c>
      <c r="F9" s="133"/>
      <c r="G9" s="129">
        <f t="shared" si="0"/>
        <v>0</v>
      </c>
      <c r="H9" s="134"/>
      <c r="I9" s="129">
        <f t="shared" si="1"/>
        <v>0</v>
      </c>
      <c r="J9" s="129">
        <f t="shared" si="2"/>
        <v>0</v>
      </c>
      <c r="K9" s="129">
        <f t="shared" si="3"/>
        <v>0</v>
      </c>
    </row>
    <row r="10" spans="1:11" ht="51" x14ac:dyDescent="0.2">
      <c r="A10" s="123" t="s">
        <v>26</v>
      </c>
      <c r="B10" s="123"/>
      <c r="C10" s="8" t="s">
        <v>476</v>
      </c>
      <c r="D10" s="123" t="s">
        <v>24</v>
      </c>
      <c r="E10" s="123">
        <v>50</v>
      </c>
      <c r="F10" s="129"/>
      <c r="G10" s="129">
        <f t="shared" si="0"/>
        <v>0</v>
      </c>
      <c r="H10" s="88"/>
      <c r="I10" s="129">
        <f t="shared" si="1"/>
        <v>0</v>
      </c>
      <c r="J10" s="129">
        <f t="shared" si="2"/>
        <v>0</v>
      </c>
      <c r="K10" s="129">
        <f t="shared" si="3"/>
        <v>0</v>
      </c>
    </row>
    <row r="11" spans="1:11" ht="51" x14ac:dyDescent="0.2">
      <c r="A11" s="123" t="s">
        <v>28</v>
      </c>
      <c r="B11" s="123"/>
      <c r="C11" s="132" t="s">
        <v>477</v>
      </c>
      <c r="D11" s="123" t="s">
        <v>24</v>
      </c>
      <c r="E11" s="123">
        <v>50</v>
      </c>
      <c r="F11" s="129"/>
      <c r="G11" s="129">
        <f t="shared" si="0"/>
        <v>0</v>
      </c>
      <c r="H11" s="88"/>
      <c r="I11" s="129">
        <f t="shared" si="1"/>
        <v>0</v>
      </c>
      <c r="J11" s="129">
        <f t="shared" si="2"/>
        <v>0</v>
      </c>
      <c r="K11" s="129">
        <f t="shared" si="3"/>
        <v>0</v>
      </c>
    </row>
    <row r="12" spans="1:11" ht="25.5" x14ac:dyDescent="0.2">
      <c r="A12" s="123" t="s">
        <v>95</v>
      </c>
      <c r="B12" s="128"/>
      <c r="C12" s="135" t="s">
        <v>478</v>
      </c>
      <c r="D12" s="128" t="s">
        <v>24</v>
      </c>
      <c r="E12" s="128">
        <v>10</v>
      </c>
      <c r="F12" s="133"/>
      <c r="G12" s="129">
        <f t="shared" si="0"/>
        <v>0</v>
      </c>
      <c r="H12" s="134"/>
      <c r="I12" s="129">
        <f t="shared" si="1"/>
        <v>0</v>
      </c>
      <c r="J12" s="129">
        <f t="shared" si="2"/>
        <v>0</v>
      </c>
      <c r="K12" s="129">
        <f t="shared" si="3"/>
        <v>0</v>
      </c>
    </row>
    <row r="13" spans="1:11" ht="25.5" x14ac:dyDescent="0.2">
      <c r="A13" s="123" t="s">
        <v>97</v>
      </c>
      <c r="B13" s="128"/>
      <c r="C13" s="135" t="s">
        <v>479</v>
      </c>
      <c r="D13" s="128" t="s">
        <v>24</v>
      </c>
      <c r="E13" s="128">
        <v>10</v>
      </c>
      <c r="F13" s="133"/>
      <c r="G13" s="129">
        <f t="shared" si="0"/>
        <v>0</v>
      </c>
      <c r="H13" s="134"/>
      <c r="I13" s="129">
        <f t="shared" si="1"/>
        <v>0</v>
      </c>
      <c r="J13" s="129">
        <f t="shared" si="2"/>
        <v>0</v>
      </c>
      <c r="K13" s="129">
        <f t="shared" si="3"/>
        <v>0</v>
      </c>
    </row>
    <row r="14" spans="1:11" ht="25.5" x14ac:dyDescent="0.2">
      <c r="A14" s="123" t="s">
        <v>99</v>
      </c>
      <c r="B14" s="128"/>
      <c r="C14" s="135" t="s">
        <v>480</v>
      </c>
      <c r="D14" s="128" t="s">
        <v>24</v>
      </c>
      <c r="E14" s="128">
        <v>10</v>
      </c>
      <c r="F14" s="133"/>
      <c r="G14" s="129">
        <f t="shared" si="0"/>
        <v>0</v>
      </c>
      <c r="H14" s="134"/>
      <c r="I14" s="129">
        <f t="shared" si="1"/>
        <v>0</v>
      </c>
      <c r="J14" s="129">
        <f t="shared" si="2"/>
        <v>0</v>
      </c>
      <c r="K14" s="129">
        <f t="shared" si="3"/>
        <v>0</v>
      </c>
    </row>
    <row r="15" spans="1:11" s="36" customFormat="1" ht="22.5" customHeight="1" x14ac:dyDescent="0.2">
      <c r="A15" s="207" t="s">
        <v>50</v>
      </c>
      <c r="B15" s="207"/>
      <c r="C15" s="207"/>
      <c r="D15" s="207"/>
      <c r="E15" s="35"/>
      <c r="F15" s="34"/>
      <c r="G15" s="34">
        <f>SUM(G3:G11)</f>
        <v>0</v>
      </c>
      <c r="H15" s="35"/>
      <c r="I15" s="34">
        <f>SUM(I3:I11)</f>
        <v>0</v>
      </c>
      <c r="J15" s="34"/>
      <c r="K15" s="34">
        <f>SUM(K3:K11)</f>
        <v>0</v>
      </c>
    </row>
    <row r="16" spans="1:11" ht="16.5" customHeight="1" x14ac:dyDescent="0.2">
      <c r="A16" s="246" t="s">
        <v>143</v>
      </c>
      <c r="B16" s="246"/>
      <c r="C16" s="246"/>
      <c r="D16" s="246"/>
      <c r="E16" s="246"/>
      <c r="F16" s="246"/>
      <c r="G16" s="246"/>
      <c r="H16" s="246"/>
      <c r="I16" s="246"/>
      <c r="J16" s="246"/>
      <c r="K16" s="246"/>
    </row>
    <row r="17" spans="1:11" s="36" customFormat="1" ht="12.75" customHeight="1" x14ac:dyDescent="0.2">
      <c r="A17" s="247" t="s">
        <v>481</v>
      </c>
      <c r="B17" s="247"/>
      <c r="C17" s="247"/>
      <c r="D17" s="247"/>
      <c r="E17" s="247"/>
      <c r="F17" s="247"/>
      <c r="G17" s="247"/>
      <c r="H17" s="247"/>
      <c r="I17" s="247"/>
      <c r="J17" s="247"/>
      <c r="K17" s="247"/>
    </row>
    <row r="18" spans="1:11" ht="74.25" customHeight="1" x14ac:dyDescent="0.2">
      <c r="A18" s="256" t="s">
        <v>482</v>
      </c>
      <c r="B18" s="256"/>
      <c r="C18" s="256"/>
      <c r="D18" s="256"/>
      <c r="E18" s="256"/>
      <c r="F18" s="256"/>
      <c r="G18" s="256"/>
      <c r="H18" s="256"/>
      <c r="I18" s="256"/>
      <c r="J18" s="256"/>
      <c r="K18" s="256"/>
    </row>
    <row r="19" spans="1:11" ht="12.75" customHeight="1" x14ac:dyDescent="0.2">
      <c r="A19" s="247" t="s">
        <v>483</v>
      </c>
      <c r="B19" s="247"/>
      <c r="C19" s="247"/>
      <c r="D19" s="247"/>
      <c r="E19" s="247"/>
      <c r="F19" s="247"/>
      <c r="G19" s="247"/>
      <c r="H19" s="247"/>
      <c r="I19" s="247"/>
      <c r="J19" s="247"/>
      <c r="K19" s="247"/>
    </row>
    <row r="20" spans="1:11" ht="71.25" customHeight="1" x14ac:dyDescent="0.2">
      <c r="A20" s="256" t="s">
        <v>484</v>
      </c>
      <c r="B20" s="256"/>
      <c r="C20" s="256"/>
      <c r="D20" s="256"/>
      <c r="E20" s="256"/>
      <c r="F20" s="256"/>
      <c r="G20" s="256"/>
      <c r="H20" s="256"/>
      <c r="I20" s="256"/>
      <c r="J20" s="256"/>
      <c r="K20" s="256"/>
    </row>
    <row r="21" spans="1:11" ht="12.75" customHeight="1" x14ac:dyDescent="0.2">
      <c r="A21" s="247" t="s">
        <v>485</v>
      </c>
      <c r="B21" s="247"/>
      <c r="C21" s="247"/>
      <c r="D21" s="247"/>
      <c r="E21" s="247"/>
      <c r="F21" s="247"/>
      <c r="G21" s="247"/>
      <c r="H21" s="247"/>
      <c r="I21" s="247"/>
      <c r="J21" s="247"/>
      <c r="K21" s="247"/>
    </row>
    <row r="22" spans="1:11" ht="74.25" customHeight="1" x14ac:dyDescent="0.2">
      <c r="A22" s="211" t="s">
        <v>486</v>
      </c>
      <c r="B22" s="211"/>
      <c r="C22" s="211"/>
      <c r="D22" s="211"/>
      <c r="E22" s="211"/>
      <c r="F22" s="211"/>
      <c r="G22" s="211"/>
      <c r="H22" s="211"/>
      <c r="I22" s="211"/>
      <c r="J22" s="211"/>
      <c r="K22" s="211"/>
    </row>
    <row r="23" spans="1:11" ht="12.75" customHeight="1" x14ac:dyDescent="0.2">
      <c r="A23" s="247" t="s">
        <v>487</v>
      </c>
      <c r="B23" s="247"/>
      <c r="C23" s="247"/>
      <c r="D23" s="247"/>
      <c r="E23" s="247"/>
      <c r="F23" s="247"/>
      <c r="G23" s="247"/>
      <c r="H23" s="247"/>
      <c r="I23" s="247"/>
      <c r="J23" s="247"/>
      <c r="K23" s="247"/>
    </row>
    <row r="24" spans="1:11" ht="72" customHeight="1" x14ac:dyDescent="0.2">
      <c r="A24" s="211" t="s">
        <v>488</v>
      </c>
      <c r="B24" s="211"/>
      <c r="C24" s="211"/>
      <c r="D24" s="211"/>
      <c r="E24" s="211"/>
      <c r="F24" s="211"/>
      <c r="G24" s="211"/>
      <c r="H24" s="211"/>
      <c r="I24" s="211"/>
      <c r="J24" s="211"/>
      <c r="K24" s="211"/>
    </row>
    <row r="25" spans="1:11" ht="12.75" customHeight="1" x14ac:dyDescent="0.2">
      <c r="A25" s="247" t="s">
        <v>489</v>
      </c>
      <c r="B25" s="247"/>
      <c r="C25" s="247"/>
      <c r="D25" s="247"/>
      <c r="E25" s="247"/>
      <c r="F25" s="247"/>
      <c r="G25" s="247"/>
      <c r="H25" s="247"/>
      <c r="I25" s="247"/>
      <c r="J25" s="247"/>
      <c r="K25" s="247"/>
    </row>
    <row r="26" spans="1:11" ht="60.75" customHeight="1" x14ac:dyDescent="0.2">
      <c r="A26" s="211" t="s">
        <v>490</v>
      </c>
      <c r="B26" s="211"/>
      <c r="C26" s="211"/>
      <c r="D26" s="211"/>
      <c r="E26" s="211"/>
      <c r="F26" s="211"/>
      <c r="G26" s="211"/>
      <c r="H26" s="211"/>
      <c r="I26" s="211"/>
      <c r="J26" s="211"/>
      <c r="K26" s="211"/>
    </row>
    <row r="27" spans="1:11" ht="20.25" customHeight="1" x14ac:dyDescent="0.2">
      <c r="A27" s="247" t="s">
        <v>491</v>
      </c>
      <c r="B27" s="247"/>
      <c r="C27" s="247"/>
      <c r="D27" s="247"/>
      <c r="E27" s="247"/>
      <c r="F27" s="247"/>
      <c r="G27" s="247"/>
      <c r="H27" s="247"/>
      <c r="I27" s="247"/>
      <c r="J27" s="247"/>
      <c r="K27" s="247"/>
    </row>
    <row r="28" spans="1:11" ht="60.75" customHeight="1" x14ac:dyDescent="0.2">
      <c r="A28" s="211" t="s">
        <v>492</v>
      </c>
      <c r="B28" s="211"/>
      <c r="C28" s="211"/>
      <c r="D28" s="211"/>
      <c r="E28" s="211"/>
      <c r="F28" s="211"/>
      <c r="G28" s="211"/>
      <c r="H28" s="211"/>
      <c r="I28" s="211"/>
      <c r="J28" s="211"/>
      <c r="K28" s="211"/>
    </row>
    <row r="29" spans="1:11" ht="19.5" customHeight="1" x14ac:dyDescent="0.2">
      <c r="A29" s="247" t="s">
        <v>493</v>
      </c>
      <c r="B29" s="247"/>
      <c r="C29" s="247"/>
      <c r="D29" s="247"/>
      <c r="E29" s="247"/>
      <c r="F29" s="247"/>
      <c r="G29" s="247"/>
      <c r="H29" s="247"/>
      <c r="I29" s="247"/>
      <c r="J29" s="247"/>
      <c r="K29" s="247"/>
    </row>
    <row r="30" spans="1:11" ht="65.25" customHeight="1" x14ac:dyDescent="0.2">
      <c r="A30" s="211" t="s">
        <v>494</v>
      </c>
      <c r="B30" s="211"/>
      <c r="C30" s="211"/>
      <c r="D30" s="211"/>
      <c r="E30" s="211"/>
      <c r="F30" s="211"/>
      <c r="G30" s="211"/>
      <c r="H30" s="211"/>
      <c r="I30" s="211"/>
      <c r="J30" s="211"/>
      <c r="K30" s="211"/>
    </row>
    <row r="31" spans="1:11" ht="31.5" customHeight="1" x14ac:dyDescent="0.2">
      <c r="A31" s="247" t="s">
        <v>495</v>
      </c>
      <c r="B31" s="247"/>
      <c r="C31" s="247"/>
      <c r="D31" s="247"/>
      <c r="E31" s="247"/>
      <c r="F31" s="247"/>
      <c r="G31" s="247"/>
      <c r="H31" s="247"/>
      <c r="I31" s="247"/>
      <c r="J31" s="247"/>
      <c r="K31" s="247"/>
    </row>
    <row r="32" spans="1:11" ht="78.75" customHeight="1" x14ac:dyDescent="0.2">
      <c r="A32" s="211" t="s">
        <v>496</v>
      </c>
      <c r="B32" s="211"/>
      <c r="C32" s="211"/>
      <c r="D32" s="211"/>
      <c r="E32" s="211"/>
      <c r="F32" s="211"/>
      <c r="G32" s="211"/>
      <c r="H32" s="211"/>
      <c r="I32" s="211"/>
      <c r="J32" s="211"/>
      <c r="K32" s="211"/>
    </row>
    <row r="33" spans="1:11" ht="27" customHeight="1" x14ac:dyDescent="0.2">
      <c r="A33" s="247" t="s">
        <v>497</v>
      </c>
      <c r="B33" s="247"/>
      <c r="C33" s="247"/>
      <c r="D33" s="247"/>
      <c r="E33" s="247"/>
      <c r="F33" s="247"/>
      <c r="G33" s="247"/>
      <c r="H33" s="247"/>
      <c r="I33" s="247"/>
      <c r="J33" s="247"/>
      <c r="K33" s="247"/>
    </row>
    <row r="34" spans="1:11" ht="75.75" customHeight="1" x14ac:dyDescent="0.2">
      <c r="A34" s="211" t="s">
        <v>498</v>
      </c>
      <c r="B34" s="211"/>
      <c r="C34" s="211"/>
      <c r="D34" s="211"/>
      <c r="E34" s="211"/>
      <c r="F34" s="211"/>
      <c r="G34" s="211"/>
      <c r="H34" s="211"/>
      <c r="I34" s="211"/>
      <c r="J34" s="211"/>
      <c r="K34" s="211"/>
    </row>
    <row r="35" spans="1:11" x14ac:dyDescent="0.2">
      <c r="A35" s="208" t="s">
        <v>793</v>
      </c>
      <c r="B35" s="208"/>
      <c r="C35" s="208"/>
      <c r="D35" s="208"/>
      <c r="E35" s="208"/>
      <c r="F35" s="208"/>
      <c r="G35" s="208"/>
      <c r="H35" s="208"/>
      <c r="I35" s="208"/>
      <c r="J35" s="208"/>
      <c r="K35" s="208"/>
    </row>
    <row r="36" spans="1:11" x14ac:dyDescent="0.2">
      <c r="A36" s="247" t="s">
        <v>794</v>
      </c>
      <c r="B36" s="247"/>
      <c r="C36" s="247"/>
      <c r="D36" s="247"/>
      <c r="E36" s="247"/>
      <c r="F36" s="247"/>
      <c r="G36" s="247"/>
      <c r="H36" s="247"/>
      <c r="I36" s="247"/>
      <c r="J36" s="247"/>
      <c r="K36" s="247"/>
    </row>
    <row r="37" spans="1:11" x14ac:dyDescent="0.2">
      <c r="A37" s="247" t="s">
        <v>795</v>
      </c>
      <c r="B37" s="247"/>
      <c r="C37" s="247"/>
      <c r="D37" s="247"/>
      <c r="E37" s="247"/>
      <c r="F37" s="247"/>
      <c r="G37" s="247"/>
      <c r="H37" s="247"/>
      <c r="I37" s="247"/>
      <c r="J37" s="247"/>
      <c r="K37" s="247"/>
    </row>
    <row r="38" spans="1:11" ht="12.75" customHeight="1" x14ac:dyDescent="0.2">
      <c r="A38" s="247" t="s">
        <v>499</v>
      </c>
      <c r="B38" s="247"/>
      <c r="C38" s="247"/>
      <c r="D38" s="247"/>
      <c r="E38" s="247"/>
      <c r="F38" s="247"/>
      <c r="G38" s="247"/>
      <c r="H38" s="247"/>
      <c r="I38" s="247"/>
      <c r="J38" s="247"/>
      <c r="K38" s="247"/>
    </row>
  </sheetData>
  <sheetProtection selectLockedCells="1" selectUnlockedCells="1"/>
  <mergeCells count="25">
    <mergeCell ref="A19:K19"/>
    <mergeCell ref="A1:K1"/>
    <mergeCell ref="A15:D15"/>
    <mergeCell ref="A16:K16"/>
    <mergeCell ref="A17:K17"/>
    <mergeCell ref="A18:K18"/>
    <mergeCell ref="A31:K31"/>
    <mergeCell ref="A20:K20"/>
    <mergeCell ref="A21:K21"/>
    <mergeCell ref="A22:K22"/>
    <mergeCell ref="A23:K23"/>
    <mergeCell ref="A24:K24"/>
    <mergeCell ref="A25:K25"/>
    <mergeCell ref="A26:K26"/>
    <mergeCell ref="A27:K27"/>
    <mergeCell ref="A28:K28"/>
    <mergeCell ref="A29:K29"/>
    <mergeCell ref="A30:K30"/>
    <mergeCell ref="A38:K38"/>
    <mergeCell ref="A32:K32"/>
    <mergeCell ref="A33:K33"/>
    <mergeCell ref="A34:K34"/>
    <mergeCell ref="A35:K35"/>
    <mergeCell ref="A36:K36"/>
    <mergeCell ref="A37:K37"/>
  </mergeCells>
  <pageMargins left="0.23622047244094491" right="0.23622047244094491" top="0.23622047244094491" bottom="9.375E-2" header="0.51181102362204722" footer="0.51181102362204722"/>
  <pageSetup paperSize="9" firstPageNumber="0" orientation="landscape" r:id="rId1"/>
  <headerFooter alignWithMargins="0"/>
  <rowBreaks count="2" manualBreakCount="2">
    <brk id="18" max="16383" man="1"/>
    <brk id="3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8"/>
  <sheetViews>
    <sheetView zoomScale="80" zoomScaleNormal="80" workbookViewId="0">
      <selection activeCell="A2" sqref="A2"/>
    </sheetView>
  </sheetViews>
  <sheetFormatPr defaultRowHeight="12.75" x14ac:dyDescent="0.2"/>
  <cols>
    <col min="1" max="1" width="4.5703125" style="58" customWidth="1"/>
    <col min="2" max="2" width="13.42578125" style="58" customWidth="1"/>
    <col min="3" max="3" width="70.28515625" style="58" customWidth="1"/>
    <col min="4" max="4" width="5.5703125" style="58" customWidth="1"/>
    <col min="5" max="5" width="5.28515625" style="58" customWidth="1"/>
    <col min="6" max="6" width="8" style="62" customWidth="1"/>
    <col min="7" max="7" width="8.42578125" style="62" customWidth="1"/>
    <col min="8" max="8" width="5.140625" style="58" customWidth="1"/>
    <col min="9" max="9" width="7.140625" style="62" customWidth="1"/>
    <col min="10" max="10" width="8.5703125" style="62" customWidth="1"/>
    <col min="11" max="11" width="9.42578125" style="62" customWidth="1"/>
    <col min="12" max="16384" width="9.140625" style="58"/>
  </cols>
  <sheetData>
    <row r="1" spans="1:12" ht="22.5" customHeight="1" x14ac:dyDescent="0.2">
      <c r="A1" s="259" t="s">
        <v>852</v>
      </c>
      <c r="B1" s="260"/>
      <c r="C1" s="260"/>
      <c r="D1" s="260"/>
      <c r="E1" s="260"/>
      <c r="F1" s="260"/>
      <c r="G1" s="260"/>
      <c r="H1" s="260"/>
      <c r="I1" s="260"/>
      <c r="J1" s="260"/>
      <c r="K1" s="260"/>
      <c r="L1" s="52"/>
    </row>
    <row r="2" spans="1:12" ht="47.25" customHeight="1" x14ac:dyDescent="0.2">
      <c r="A2" s="10" t="s">
        <v>1</v>
      </c>
      <c r="B2" s="10" t="s">
        <v>80</v>
      </c>
      <c r="C2" s="20" t="s">
        <v>273</v>
      </c>
      <c r="D2" s="10" t="s">
        <v>4</v>
      </c>
      <c r="E2" s="10" t="s">
        <v>5</v>
      </c>
      <c r="F2" s="13" t="s">
        <v>6</v>
      </c>
      <c r="G2" s="13" t="s">
        <v>7</v>
      </c>
      <c r="H2" s="10" t="s">
        <v>0</v>
      </c>
      <c r="I2" s="13" t="s">
        <v>9</v>
      </c>
      <c r="J2" s="13" t="s">
        <v>10</v>
      </c>
      <c r="K2" s="13" t="s">
        <v>500</v>
      </c>
      <c r="L2" s="59"/>
    </row>
    <row r="3" spans="1:12" ht="144" customHeight="1" x14ac:dyDescent="0.2">
      <c r="A3" s="10" t="s">
        <v>12</v>
      </c>
      <c r="B3" s="7"/>
      <c r="C3" s="57" t="s">
        <v>790</v>
      </c>
      <c r="D3" s="60" t="s">
        <v>24</v>
      </c>
      <c r="E3" s="10">
        <v>9</v>
      </c>
      <c r="F3" s="13"/>
      <c r="G3" s="13">
        <f>E3*F3</f>
        <v>0</v>
      </c>
      <c r="H3" s="14"/>
      <c r="I3" s="13">
        <f>G3*H3</f>
        <v>0</v>
      </c>
      <c r="J3" s="13">
        <f>K3/E3</f>
        <v>0</v>
      </c>
      <c r="K3" s="13">
        <f>G3+I3</f>
        <v>0</v>
      </c>
      <c r="L3" s="59"/>
    </row>
    <row r="4" spans="1:12" ht="125.25" customHeight="1" x14ac:dyDescent="0.2">
      <c r="A4" s="10">
        <v>2</v>
      </c>
      <c r="B4" s="7"/>
      <c r="C4" s="61" t="s">
        <v>501</v>
      </c>
      <c r="D4" s="60" t="s">
        <v>24</v>
      </c>
      <c r="E4" s="10">
        <v>3</v>
      </c>
      <c r="F4" s="13"/>
      <c r="G4" s="13">
        <f>E4*F4</f>
        <v>0</v>
      </c>
      <c r="H4" s="14"/>
      <c r="I4" s="13">
        <f>G4*H4</f>
        <v>0</v>
      </c>
      <c r="J4" s="13">
        <f>K4/E4</f>
        <v>0</v>
      </c>
      <c r="K4" s="13">
        <f>G4+I4</f>
        <v>0</v>
      </c>
      <c r="L4" s="59"/>
    </row>
    <row r="5" spans="1:12" ht="167.25" customHeight="1" x14ac:dyDescent="0.2">
      <c r="A5" s="10">
        <v>3</v>
      </c>
      <c r="B5" s="7"/>
      <c r="C5" s="61" t="s">
        <v>502</v>
      </c>
      <c r="D5" s="60" t="s">
        <v>24</v>
      </c>
      <c r="E5" s="10">
        <v>100</v>
      </c>
      <c r="F5" s="13"/>
      <c r="G5" s="13">
        <f>E5*F5</f>
        <v>0</v>
      </c>
      <c r="H5" s="14"/>
      <c r="I5" s="13">
        <f>G5*H5</f>
        <v>0</v>
      </c>
      <c r="J5" s="13">
        <f>K5/E5</f>
        <v>0</v>
      </c>
      <c r="K5" s="13">
        <f>G5+I5</f>
        <v>0</v>
      </c>
      <c r="L5" s="59"/>
    </row>
    <row r="6" spans="1:12" ht="26.25" customHeight="1" x14ac:dyDescent="0.2">
      <c r="A6" s="206" t="s">
        <v>30</v>
      </c>
      <c r="B6" s="206"/>
      <c r="C6" s="258"/>
      <c r="D6" s="206"/>
      <c r="E6" s="206"/>
      <c r="F6" s="206"/>
      <c r="G6" s="6">
        <f>SUM(G3:G5)</f>
        <v>0</v>
      </c>
      <c r="H6" s="4" t="s">
        <v>57</v>
      </c>
      <c r="I6" s="6">
        <f>SUM(I3:I5)</f>
        <v>0</v>
      </c>
      <c r="J6" s="6" t="s">
        <v>57</v>
      </c>
      <c r="K6" s="6">
        <f>SUM(K3:K5)</f>
        <v>0</v>
      </c>
      <c r="L6" s="59"/>
    </row>
    <row r="7" spans="1:12" ht="17.100000000000001" customHeight="1" x14ac:dyDescent="0.2">
      <c r="B7" s="53" t="s">
        <v>503</v>
      </c>
      <c r="C7" s="38"/>
      <c r="D7" s="38"/>
      <c r="E7" s="38"/>
      <c r="F7" s="38"/>
      <c r="G7" s="38"/>
      <c r="H7" s="38"/>
      <c r="I7" s="38"/>
      <c r="J7" s="38"/>
      <c r="K7" s="38"/>
    </row>
    <row r="8" spans="1:12" x14ac:dyDescent="0.2">
      <c r="B8" s="58" t="s">
        <v>504</v>
      </c>
      <c r="C8" s="38" t="s">
        <v>505</v>
      </c>
    </row>
  </sheetData>
  <sheetProtection selectLockedCells="1" selectUnlockedCells="1"/>
  <mergeCells count="2">
    <mergeCell ref="A6:F6"/>
    <mergeCell ref="A1:K1"/>
  </mergeCells>
  <pageMargins left="0.2361111111111111" right="0.2361111111111111" top="0.26041666666666669" bottom="0.17708333333333334" header="0.51180555555555551" footer="0.51180555555555551"/>
  <pageSetup paperSize="9" firstPageNumber="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X5"/>
  <sheetViews>
    <sheetView zoomScale="80" zoomScaleNormal="80" workbookViewId="0">
      <selection sqref="A1:K1"/>
    </sheetView>
  </sheetViews>
  <sheetFormatPr defaultRowHeight="12.75" x14ac:dyDescent="0.2"/>
  <cols>
    <col min="1" max="1" width="4.28515625" style="58" customWidth="1"/>
    <col min="2" max="2" width="51" style="58" customWidth="1"/>
    <col min="3" max="3" width="14.5703125" style="58" customWidth="1"/>
    <col min="4" max="4" width="8.85546875" style="58" customWidth="1"/>
    <col min="5" max="5" width="4.85546875" style="58" customWidth="1"/>
    <col min="6" max="6" width="7.7109375" style="62" customWidth="1"/>
    <col min="7" max="7" width="11.5703125" style="62" customWidth="1"/>
    <col min="8" max="8" width="10.7109375" style="58" customWidth="1"/>
    <col min="9" max="10" width="9.140625" style="62"/>
    <col min="11" max="11" width="13.140625" style="62" customWidth="1"/>
    <col min="12" max="16384" width="9.140625" style="58"/>
  </cols>
  <sheetData>
    <row r="1" spans="1:76" s="137" customFormat="1" ht="20.25" customHeight="1" x14ac:dyDescent="0.2">
      <c r="A1" s="253" t="s">
        <v>853</v>
      </c>
      <c r="B1" s="253"/>
      <c r="C1" s="253"/>
      <c r="D1" s="253"/>
      <c r="E1" s="253"/>
      <c r="F1" s="253"/>
      <c r="G1" s="253"/>
      <c r="H1" s="253"/>
      <c r="I1" s="253"/>
      <c r="J1" s="253"/>
      <c r="K1" s="253"/>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row>
    <row r="2" spans="1:76" ht="38.25" x14ac:dyDescent="0.2">
      <c r="A2" s="11" t="s">
        <v>1</v>
      </c>
      <c r="B2" s="11" t="s">
        <v>273</v>
      </c>
      <c r="C2" s="11" t="s">
        <v>80</v>
      </c>
      <c r="D2" s="11" t="s">
        <v>4</v>
      </c>
      <c r="E2" s="11" t="s">
        <v>5</v>
      </c>
      <c r="F2" s="12" t="s">
        <v>6</v>
      </c>
      <c r="G2" s="12" t="s">
        <v>305</v>
      </c>
      <c r="H2" s="11" t="s">
        <v>0</v>
      </c>
      <c r="I2" s="12" t="s">
        <v>9</v>
      </c>
      <c r="J2" s="12" t="s">
        <v>10</v>
      </c>
      <c r="K2" s="12" t="s">
        <v>306</v>
      </c>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row>
    <row r="3" spans="1:76" s="136" customFormat="1" x14ac:dyDescent="0.2">
      <c r="A3" s="11" t="s">
        <v>12</v>
      </c>
      <c r="B3" s="56" t="s">
        <v>506</v>
      </c>
      <c r="C3" s="56"/>
      <c r="D3" s="56" t="s">
        <v>24</v>
      </c>
      <c r="E3" s="56">
        <v>100</v>
      </c>
      <c r="F3" s="74"/>
      <c r="G3" s="74">
        <f>E3*F3</f>
        <v>0</v>
      </c>
      <c r="H3" s="14"/>
      <c r="I3" s="74">
        <f>G3*H3</f>
        <v>0</v>
      </c>
      <c r="J3" s="74">
        <f>K3/E3</f>
        <v>0</v>
      </c>
      <c r="K3" s="74">
        <f>G3+I3</f>
        <v>0</v>
      </c>
    </row>
    <row r="4" spans="1:76" s="136" customFormat="1" ht="36.200000000000003" customHeight="1" x14ac:dyDescent="0.2">
      <c r="A4" s="11" t="s">
        <v>14</v>
      </c>
      <c r="B4" s="56" t="s">
        <v>854</v>
      </c>
      <c r="C4" s="56"/>
      <c r="D4" s="56" t="s">
        <v>24</v>
      </c>
      <c r="E4" s="56">
        <v>100</v>
      </c>
      <c r="F4" s="74"/>
      <c r="G4" s="74">
        <f>E4*F4</f>
        <v>0</v>
      </c>
      <c r="H4" s="14"/>
      <c r="I4" s="74">
        <f>G4*H4</f>
        <v>0</v>
      </c>
      <c r="J4" s="74">
        <f>K4/E4</f>
        <v>0</v>
      </c>
      <c r="K4" s="74">
        <f>G4+I4</f>
        <v>0</v>
      </c>
    </row>
    <row r="5" spans="1:76" s="138" customFormat="1" ht="20.25" customHeight="1" x14ac:dyDescent="0.2">
      <c r="A5" s="249" t="s">
        <v>311</v>
      </c>
      <c r="B5" s="249"/>
      <c r="C5" s="249"/>
      <c r="D5" s="249"/>
      <c r="E5" s="249"/>
      <c r="F5" s="249"/>
      <c r="G5" s="26">
        <f>SUM(G3:G4)</f>
        <v>0</v>
      </c>
      <c r="H5" s="45"/>
      <c r="I5" s="26">
        <f>SUM(I3:I4)</f>
        <v>0</v>
      </c>
      <c r="J5" s="26"/>
      <c r="K5" s="26">
        <f>SUM(K3:K4)</f>
        <v>0</v>
      </c>
    </row>
  </sheetData>
  <sheetProtection selectLockedCells="1" selectUnlockedCells="1"/>
  <mergeCells count="2">
    <mergeCell ref="A1:K1"/>
    <mergeCell ref="A5:F5"/>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4"/>
  <sheetViews>
    <sheetView zoomScale="80" zoomScaleNormal="80" workbookViewId="0">
      <selection sqref="A1:L1"/>
    </sheetView>
  </sheetViews>
  <sheetFormatPr defaultRowHeight="12.75" x14ac:dyDescent="0.2"/>
  <cols>
    <col min="1" max="1" width="4.140625" style="58" customWidth="1"/>
    <col min="2" max="2" width="11.42578125" style="58" customWidth="1"/>
    <col min="3" max="3" width="15.5703125" style="58" customWidth="1"/>
    <col min="4" max="4" width="39.85546875" style="58" customWidth="1"/>
    <col min="5" max="5" width="5.5703125" style="58" customWidth="1"/>
    <col min="6" max="6" width="6" style="58" customWidth="1"/>
    <col min="7" max="7" width="9.5703125" style="58" customWidth="1"/>
    <col min="8" max="8" width="11.140625" style="58" customWidth="1"/>
    <col min="9" max="9" width="6" style="58" customWidth="1"/>
    <col min="10" max="10" width="8.85546875" style="58" customWidth="1"/>
    <col min="11" max="11" width="10.28515625" style="58" customWidth="1"/>
    <col min="12" max="12" width="11.42578125" style="58" customWidth="1"/>
    <col min="13" max="16384" width="9.140625" style="58"/>
  </cols>
  <sheetData>
    <row r="1" spans="1:13" ht="24.75" customHeight="1" x14ac:dyDescent="0.2">
      <c r="A1" s="232" t="s">
        <v>855</v>
      </c>
      <c r="B1" s="232"/>
      <c r="C1" s="232"/>
      <c r="D1" s="232"/>
      <c r="E1" s="232"/>
      <c r="F1" s="232"/>
      <c r="G1" s="232"/>
      <c r="H1" s="232"/>
      <c r="I1" s="232"/>
      <c r="J1" s="232"/>
      <c r="K1" s="232"/>
      <c r="L1" s="232"/>
    </row>
    <row r="2" spans="1:13" ht="24" customHeight="1" x14ac:dyDescent="0.2">
      <c r="A2" s="247" t="s">
        <v>779</v>
      </c>
      <c r="B2" s="247"/>
      <c r="C2" s="247"/>
      <c r="D2" s="55"/>
      <c r="E2" s="55"/>
      <c r="F2" s="55"/>
      <c r="G2" s="55"/>
      <c r="H2" s="55"/>
      <c r="I2" s="55"/>
      <c r="J2" s="55"/>
      <c r="K2" s="55"/>
      <c r="L2" s="55"/>
    </row>
    <row r="3" spans="1:13" ht="40.5" customHeight="1" x14ac:dyDescent="0.2">
      <c r="A3" s="146" t="s">
        <v>1</v>
      </c>
      <c r="B3" s="146" t="s">
        <v>272</v>
      </c>
      <c r="C3" s="146" t="s">
        <v>80</v>
      </c>
      <c r="D3" s="146" t="s">
        <v>273</v>
      </c>
      <c r="E3" s="146" t="s">
        <v>4</v>
      </c>
      <c r="F3" s="146" t="s">
        <v>5</v>
      </c>
      <c r="G3" s="115" t="s">
        <v>6</v>
      </c>
      <c r="H3" s="115" t="s">
        <v>305</v>
      </c>
      <c r="I3" s="146" t="s">
        <v>0</v>
      </c>
      <c r="J3" s="146" t="s">
        <v>9</v>
      </c>
      <c r="K3" s="146" t="s">
        <v>10</v>
      </c>
      <c r="L3" s="146" t="s">
        <v>306</v>
      </c>
    </row>
    <row r="4" spans="1:13" ht="255" x14ac:dyDescent="0.2">
      <c r="A4" s="146" t="s">
        <v>12</v>
      </c>
      <c r="B4" s="146"/>
      <c r="C4" s="146"/>
      <c r="D4" s="61" t="s">
        <v>796</v>
      </c>
      <c r="E4" s="146" t="s">
        <v>24</v>
      </c>
      <c r="F4" s="112">
        <v>100</v>
      </c>
      <c r="G4" s="113">
        <v>85</v>
      </c>
      <c r="H4" s="113"/>
      <c r="I4" s="114"/>
      <c r="J4" s="113">
        <f>H4*I4</f>
        <v>0</v>
      </c>
      <c r="K4" s="113">
        <f>L4/F4</f>
        <v>0</v>
      </c>
      <c r="L4" s="113">
        <f>H4+J4</f>
        <v>0</v>
      </c>
      <c r="M4" s="136"/>
    </row>
    <row r="5" spans="1:13" ht="29.25" customHeight="1" x14ac:dyDescent="0.2">
      <c r="A5" s="261" t="s">
        <v>50</v>
      </c>
      <c r="B5" s="261"/>
      <c r="C5" s="261"/>
      <c r="D5" s="261"/>
      <c r="E5" s="261"/>
      <c r="F5" s="261"/>
      <c r="G5" s="115"/>
      <c r="H5" s="147">
        <f>SUM(H4:H4)</f>
        <v>0</v>
      </c>
      <c r="I5" s="148"/>
      <c r="J5" s="147">
        <f>SUM(J4:J4)</f>
        <v>0</v>
      </c>
      <c r="K5" s="147"/>
      <c r="L5" s="147">
        <f>SUM(L4:L4)</f>
        <v>0</v>
      </c>
    </row>
    <row r="6" spans="1:13" ht="21.75" customHeight="1" x14ac:dyDescent="0.2">
      <c r="A6" s="262" t="s">
        <v>780</v>
      </c>
      <c r="B6" s="208"/>
      <c r="C6" s="208"/>
      <c r="D6" s="122"/>
      <c r="E6" s="122"/>
      <c r="F6" s="122"/>
      <c r="G6" s="143"/>
      <c r="H6" s="143"/>
      <c r="I6" s="122"/>
      <c r="J6" s="143"/>
      <c r="K6" s="143"/>
      <c r="L6" s="145"/>
    </row>
    <row r="7" spans="1:13" ht="25.5" x14ac:dyDescent="0.2">
      <c r="A7" s="146" t="s">
        <v>1</v>
      </c>
      <c r="B7" s="146" t="s">
        <v>272</v>
      </c>
      <c r="C7" s="146" t="s">
        <v>80</v>
      </c>
      <c r="D7" s="146" t="s">
        <v>273</v>
      </c>
      <c r="E7" s="146" t="s">
        <v>4</v>
      </c>
      <c r="F7" s="146" t="s">
        <v>5</v>
      </c>
      <c r="G7" s="115" t="s">
        <v>6</v>
      </c>
      <c r="H7" s="115" t="s">
        <v>305</v>
      </c>
      <c r="I7" s="146" t="s">
        <v>0</v>
      </c>
      <c r="J7" s="115" t="s">
        <v>9</v>
      </c>
      <c r="K7" s="115" t="s">
        <v>10</v>
      </c>
      <c r="L7" s="115" t="s">
        <v>306</v>
      </c>
    </row>
    <row r="8" spans="1:13" ht="213.75" customHeight="1" x14ac:dyDescent="0.2">
      <c r="A8" s="146" t="s">
        <v>12</v>
      </c>
      <c r="B8" s="146"/>
      <c r="C8" s="146"/>
      <c r="D8" s="61" t="s">
        <v>507</v>
      </c>
      <c r="E8" s="146" t="s">
        <v>24</v>
      </c>
      <c r="F8" s="112">
        <v>50</v>
      </c>
      <c r="G8" s="113"/>
      <c r="H8" s="113">
        <f>F8*G8</f>
        <v>0</v>
      </c>
      <c r="I8" s="114"/>
      <c r="J8" s="113">
        <f>H8*I8</f>
        <v>0</v>
      </c>
      <c r="K8" s="113">
        <f>L8/F8</f>
        <v>0</v>
      </c>
      <c r="L8" s="113">
        <f>H8+J8</f>
        <v>0</v>
      </c>
    </row>
    <row r="9" spans="1:13" ht="66.2" customHeight="1" x14ac:dyDescent="0.2">
      <c r="A9" s="146">
        <v>2</v>
      </c>
      <c r="B9" s="146"/>
      <c r="C9" s="146"/>
      <c r="D9" s="61" t="s">
        <v>508</v>
      </c>
      <c r="E9" s="146" t="s">
        <v>24</v>
      </c>
      <c r="F9" s="112">
        <v>50</v>
      </c>
      <c r="G9" s="113"/>
      <c r="H9" s="113">
        <f>F9*G9</f>
        <v>0</v>
      </c>
      <c r="I9" s="114"/>
      <c r="J9" s="113">
        <f>H9*I9</f>
        <v>0</v>
      </c>
      <c r="K9" s="113">
        <f>L9/F9</f>
        <v>0</v>
      </c>
      <c r="L9" s="113">
        <f>H9+J9</f>
        <v>0</v>
      </c>
    </row>
    <row r="10" spans="1:13" ht="58.7" customHeight="1" x14ac:dyDescent="0.2">
      <c r="A10" s="146">
        <v>3</v>
      </c>
      <c r="B10" s="146"/>
      <c r="C10" s="146"/>
      <c r="D10" s="61" t="s">
        <v>509</v>
      </c>
      <c r="E10" s="146" t="s">
        <v>24</v>
      </c>
      <c r="F10" s="112">
        <v>50</v>
      </c>
      <c r="G10" s="113"/>
      <c r="H10" s="113">
        <f>F10*G10</f>
        <v>0</v>
      </c>
      <c r="I10" s="114"/>
      <c r="J10" s="113">
        <f>H10*I10</f>
        <v>0</v>
      </c>
      <c r="K10" s="113">
        <f>L10/F10</f>
        <v>0</v>
      </c>
      <c r="L10" s="113">
        <f>H10+J10</f>
        <v>0</v>
      </c>
    </row>
    <row r="11" spans="1:13" ht="21.75" customHeight="1" x14ac:dyDescent="0.2">
      <c r="A11" s="265" t="s">
        <v>50</v>
      </c>
      <c r="B11" s="264"/>
      <c r="C11" s="264"/>
      <c r="D11" s="264"/>
      <c r="E11" s="264"/>
      <c r="F11" s="264"/>
      <c r="G11" s="141"/>
      <c r="H11" s="141">
        <f>SUM(H8:H10)</f>
        <v>0</v>
      </c>
      <c r="I11" s="141"/>
      <c r="J11" s="141">
        <f>SUM(J8:J10)</f>
        <v>0</v>
      </c>
      <c r="K11" s="141"/>
      <c r="L11" s="141">
        <f>SUM(L8:L10)</f>
        <v>0</v>
      </c>
    </row>
    <row r="12" spans="1:13" s="36" customFormat="1" ht="41.25" customHeight="1" x14ac:dyDescent="0.2">
      <c r="A12" s="263" t="s">
        <v>56</v>
      </c>
      <c r="B12" s="263"/>
      <c r="C12" s="263"/>
      <c r="D12" s="263"/>
      <c r="E12" s="264"/>
      <c r="F12" s="264"/>
      <c r="G12" s="144"/>
      <c r="H12" s="144">
        <f>H5+H11</f>
        <v>0</v>
      </c>
      <c r="I12" s="142"/>
      <c r="J12" s="144">
        <f>J5+J11</f>
        <v>0</v>
      </c>
      <c r="K12" s="144"/>
      <c r="L12" s="144">
        <f>L5+L11</f>
        <v>0</v>
      </c>
    </row>
    <row r="14" spans="1:13" ht="12" customHeight="1" x14ac:dyDescent="0.2"/>
  </sheetData>
  <sheetProtection selectLockedCells="1" selectUnlockedCells="1"/>
  <mergeCells count="6">
    <mergeCell ref="A1:L1"/>
    <mergeCell ref="A2:C2"/>
    <mergeCell ref="A5:F5"/>
    <mergeCell ref="A6:C6"/>
    <mergeCell ref="A12:F12"/>
    <mergeCell ref="A11:F11"/>
  </mergeCells>
  <pageMargins left="0.2361111111111111" right="0.2361111111111111" top="0.44791666666666669" bottom="0.74791666666666667" header="0.51180555555555551" footer="0.51180555555555551"/>
  <pageSetup paperSize="9" firstPageNumber="0" orientation="landscape" r:id="rId1"/>
  <headerFooter alignWithMargins="0"/>
  <rowBreaks count="1" manualBreakCount="1">
    <brk id="5"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0"/>
  <sheetViews>
    <sheetView zoomScale="80" zoomScaleNormal="80" workbookViewId="0">
      <selection sqref="A1:K1"/>
    </sheetView>
  </sheetViews>
  <sheetFormatPr defaultRowHeight="12.75" x14ac:dyDescent="0.2"/>
  <cols>
    <col min="1" max="1" width="4.42578125" style="58" customWidth="1"/>
    <col min="2" max="2" width="18.140625" style="58" customWidth="1"/>
    <col min="3" max="3" width="55.85546875" style="58" customWidth="1"/>
    <col min="4" max="4" width="6.28515625" style="58" customWidth="1"/>
    <col min="5" max="5" width="6.42578125" style="58" customWidth="1"/>
    <col min="6" max="7" width="9.28515625" style="58" customWidth="1"/>
    <col min="8" max="8" width="7.7109375" style="58" customWidth="1"/>
    <col min="9" max="9" width="9.140625" style="58"/>
    <col min="10" max="11" width="9.28515625" style="58" customWidth="1"/>
    <col min="12" max="16384" width="9.140625" style="58"/>
  </cols>
  <sheetData>
    <row r="1" spans="1:11" ht="29.45" customHeight="1" x14ac:dyDescent="0.2">
      <c r="A1" s="232" t="s">
        <v>510</v>
      </c>
      <c r="B1" s="232"/>
      <c r="C1" s="232"/>
      <c r="D1" s="232"/>
      <c r="E1" s="232"/>
      <c r="F1" s="232"/>
      <c r="G1" s="232"/>
      <c r="H1" s="232"/>
      <c r="I1" s="232"/>
      <c r="J1" s="232"/>
      <c r="K1" s="232"/>
    </row>
    <row r="2" spans="1:11" ht="35.450000000000003" customHeight="1" x14ac:dyDescent="0.2">
      <c r="A2" s="10" t="s">
        <v>1</v>
      </c>
      <c r="B2" s="10" t="s">
        <v>272</v>
      </c>
      <c r="C2" s="10" t="s">
        <v>273</v>
      </c>
      <c r="D2" s="10" t="s">
        <v>4</v>
      </c>
      <c r="E2" s="10" t="s">
        <v>5</v>
      </c>
      <c r="F2" s="10" t="s">
        <v>6</v>
      </c>
      <c r="G2" s="10" t="s">
        <v>305</v>
      </c>
      <c r="H2" s="10" t="s">
        <v>0</v>
      </c>
      <c r="I2" s="10" t="s">
        <v>9</v>
      </c>
      <c r="J2" s="10" t="s">
        <v>10</v>
      </c>
      <c r="K2" s="10" t="s">
        <v>306</v>
      </c>
    </row>
    <row r="3" spans="1:11" ht="25.5" x14ac:dyDescent="0.2">
      <c r="A3" s="10" t="s">
        <v>12</v>
      </c>
      <c r="B3" s="10" t="s">
        <v>355</v>
      </c>
      <c r="C3" s="25" t="s">
        <v>511</v>
      </c>
      <c r="D3" s="10" t="s">
        <v>24</v>
      </c>
      <c r="E3" s="11">
        <v>200</v>
      </c>
      <c r="F3" s="12"/>
      <c r="G3" s="12">
        <f>E3*F3</f>
        <v>0</v>
      </c>
      <c r="H3" s="30"/>
      <c r="I3" s="12">
        <f>G3*H3</f>
        <v>0</v>
      </c>
      <c r="J3" s="12">
        <f>K3/E3</f>
        <v>0</v>
      </c>
      <c r="K3" s="12">
        <f>G3+I3</f>
        <v>0</v>
      </c>
    </row>
    <row r="4" spans="1:11" x14ac:dyDescent="0.2">
      <c r="A4" s="11" t="s">
        <v>14</v>
      </c>
      <c r="B4" s="11"/>
      <c r="C4" s="25" t="s">
        <v>512</v>
      </c>
      <c r="D4" s="11" t="s">
        <v>513</v>
      </c>
      <c r="E4" s="11">
        <v>100</v>
      </c>
      <c r="F4" s="12"/>
      <c r="G4" s="12">
        <f>E4*F4</f>
        <v>0</v>
      </c>
      <c r="H4" s="30"/>
      <c r="I4" s="12">
        <f>G4*H4</f>
        <v>0</v>
      </c>
      <c r="J4" s="12">
        <f>K4/E4</f>
        <v>0</v>
      </c>
      <c r="K4" s="12">
        <f>G4+I4</f>
        <v>0</v>
      </c>
    </row>
    <row r="5" spans="1:11" x14ac:dyDescent="0.2">
      <c r="A5" s="22" t="s">
        <v>16</v>
      </c>
      <c r="B5" s="22"/>
      <c r="C5" s="150" t="s">
        <v>514</v>
      </c>
      <c r="D5" s="22" t="s">
        <v>513</v>
      </c>
      <c r="E5" s="22">
        <v>100</v>
      </c>
      <c r="F5" s="110"/>
      <c r="G5" s="12">
        <f>E5*F5</f>
        <v>0</v>
      </c>
      <c r="H5" s="111"/>
      <c r="I5" s="12">
        <f>G5*H5</f>
        <v>0</v>
      </c>
      <c r="J5" s="12">
        <f>K5/E5</f>
        <v>0</v>
      </c>
      <c r="K5" s="12">
        <f>G5+I5</f>
        <v>0</v>
      </c>
    </row>
    <row r="6" spans="1:11" ht="24.75" customHeight="1" x14ac:dyDescent="0.2">
      <c r="A6" s="204" t="s">
        <v>50</v>
      </c>
      <c r="B6" s="204"/>
      <c r="C6" s="204"/>
      <c r="D6" s="204"/>
      <c r="E6" s="204"/>
      <c r="F6" s="204"/>
      <c r="G6" s="6">
        <f>SUM(G3:G5)</f>
        <v>0</v>
      </c>
      <c r="H6" s="102"/>
      <c r="I6" s="6">
        <f>SUM(I3:I5)</f>
        <v>0</v>
      </c>
      <c r="J6" s="6"/>
      <c r="K6" s="6">
        <f>SUM(K3:K5)</f>
        <v>0</v>
      </c>
    </row>
    <row r="7" spans="1:11" ht="12.75" customHeight="1" x14ac:dyDescent="0.2">
      <c r="A7" s="247" t="s">
        <v>515</v>
      </c>
      <c r="B7" s="247"/>
      <c r="C7" s="247"/>
      <c r="D7" s="247"/>
      <c r="E7" s="247"/>
      <c r="F7" s="247"/>
      <c r="G7" s="247"/>
      <c r="H7" s="247"/>
      <c r="I7" s="247"/>
      <c r="J7" s="247"/>
      <c r="K7" s="247"/>
    </row>
    <row r="8" spans="1:11" ht="12.75" customHeight="1" x14ac:dyDescent="0.2">
      <c r="A8" s="63"/>
      <c r="B8" s="211" t="s">
        <v>516</v>
      </c>
      <c r="C8" s="211"/>
      <c r="D8" s="211"/>
      <c r="E8" s="211"/>
      <c r="F8" s="211"/>
      <c r="G8" s="211"/>
      <c r="H8" s="211"/>
      <c r="I8" s="211"/>
      <c r="J8" s="211"/>
      <c r="K8" s="211"/>
    </row>
    <row r="9" spans="1:11" x14ac:dyDescent="0.2">
      <c r="A9" s="247" t="s">
        <v>517</v>
      </c>
      <c r="B9" s="247"/>
      <c r="C9" s="247"/>
      <c r="D9" s="247"/>
      <c r="E9" s="247"/>
      <c r="F9" s="247"/>
      <c r="G9" s="247"/>
      <c r="H9" s="247"/>
      <c r="I9" s="247"/>
      <c r="J9" s="247"/>
      <c r="K9" s="247"/>
    </row>
    <row r="10" spans="1:11" ht="12.75" customHeight="1" x14ac:dyDescent="0.2">
      <c r="A10" s="63"/>
      <c r="B10" s="211" t="s">
        <v>518</v>
      </c>
      <c r="C10" s="211"/>
      <c r="D10" s="211"/>
      <c r="E10" s="211"/>
      <c r="F10" s="211"/>
      <c r="G10" s="211"/>
      <c r="H10" s="211"/>
      <c r="I10" s="211"/>
      <c r="J10" s="211"/>
      <c r="K10" s="211"/>
    </row>
  </sheetData>
  <sheetProtection selectLockedCells="1" selectUnlockedCells="1"/>
  <mergeCells count="6">
    <mergeCell ref="B10:K10"/>
    <mergeCell ref="A1:K1"/>
    <mergeCell ref="A6:F6"/>
    <mergeCell ref="A7:K7"/>
    <mergeCell ref="B8:K8"/>
    <mergeCell ref="A9:K9"/>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12"/>
  <sheetViews>
    <sheetView zoomScale="80" zoomScaleNormal="80" workbookViewId="0">
      <selection activeCell="B12" sqref="B12:L12"/>
    </sheetView>
  </sheetViews>
  <sheetFormatPr defaultRowHeight="12.75" x14ac:dyDescent="0.2"/>
  <cols>
    <col min="1" max="1" width="3.28515625" style="58" customWidth="1"/>
    <col min="2" max="2" width="11.5703125" style="58" customWidth="1"/>
    <col min="3" max="3" width="16" style="58" customWidth="1"/>
    <col min="4" max="4" width="39.7109375" style="58" customWidth="1"/>
    <col min="5" max="5" width="11" style="58" customWidth="1"/>
    <col min="6" max="6" width="8.7109375" style="58" customWidth="1"/>
    <col min="7" max="7" width="9.28515625" style="58" customWidth="1"/>
    <col min="8" max="8" width="9.7109375" style="58" customWidth="1"/>
    <col min="9" max="9" width="7" style="58" customWidth="1"/>
    <col min="10" max="10" width="9.140625" style="58"/>
    <col min="11" max="11" width="9.28515625" style="58" customWidth="1"/>
    <col min="12" max="12" width="9.7109375" style="58" customWidth="1"/>
    <col min="13" max="16384" width="9.140625" style="58"/>
  </cols>
  <sheetData>
    <row r="1" spans="1:15" s="136" customFormat="1" ht="25.5" customHeight="1" x14ac:dyDescent="0.2">
      <c r="A1" s="266" t="s">
        <v>522</v>
      </c>
      <c r="B1" s="266"/>
      <c r="C1" s="266"/>
      <c r="D1" s="266"/>
      <c r="E1" s="266"/>
      <c r="F1" s="266"/>
      <c r="G1" s="266"/>
      <c r="H1" s="266"/>
      <c r="I1" s="266"/>
      <c r="J1" s="266"/>
      <c r="K1" s="266"/>
      <c r="L1" s="266"/>
    </row>
    <row r="2" spans="1:15" ht="34.5" customHeight="1" x14ac:dyDescent="0.2">
      <c r="A2" s="10" t="s">
        <v>1</v>
      </c>
      <c r="B2" s="10" t="s">
        <v>272</v>
      </c>
      <c r="C2" s="10" t="s">
        <v>80</v>
      </c>
      <c r="D2" s="10" t="s">
        <v>81</v>
      </c>
      <c r="E2" s="10" t="s">
        <v>4</v>
      </c>
      <c r="F2" s="10" t="s">
        <v>5</v>
      </c>
      <c r="G2" s="10" t="s">
        <v>6</v>
      </c>
      <c r="H2" s="10" t="s">
        <v>7</v>
      </c>
      <c r="I2" s="10" t="s">
        <v>0</v>
      </c>
      <c r="J2" s="10" t="s">
        <v>83</v>
      </c>
      <c r="K2" s="10" t="s">
        <v>10</v>
      </c>
      <c r="L2" s="10" t="s">
        <v>11</v>
      </c>
      <c r="M2" s="59"/>
      <c r="N2" s="59"/>
      <c r="O2" s="59"/>
    </row>
    <row r="3" spans="1:15" x14ac:dyDescent="0.2">
      <c r="A3" s="10" t="s">
        <v>12</v>
      </c>
      <c r="B3" s="11" t="s">
        <v>523</v>
      </c>
      <c r="C3" s="11"/>
      <c r="D3" s="25" t="s">
        <v>524</v>
      </c>
      <c r="E3" s="11" t="s">
        <v>525</v>
      </c>
      <c r="F3" s="11">
        <v>100</v>
      </c>
      <c r="G3" s="12"/>
      <c r="H3" s="12">
        <f>F3*G3</f>
        <v>0</v>
      </c>
      <c r="I3" s="30"/>
      <c r="J3" s="13">
        <f>H3*I3</f>
        <v>0</v>
      </c>
      <c r="K3" s="13">
        <f>L3/F3</f>
        <v>0</v>
      </c>
      <c r="L3" s="13">
        <f>H3+J3</f>
        <v>0</v>
      </c>
    </row>
    <row r="4" spans="1:15" ht="25.5" x14ac:dyDescent="0.2">
      <c r="A4" s="10" t="s">
        <v>14</v>
      </c>
      <c r="B4" s="11"/>
      <c r="C4" s="11"/>
      <c r="D4" s="25" t="s">
        <v>526</v>
      </c>
      <c r="E4" s="11" t="s">
        <v>525</v>
      </c>
      <c r="F4" s="11">
        <v>50</v>
      </c>
      <c r="G4" s="12"/>
      <c r="H4" s="12">
        <f>F4*G4</f>
        <v>0</v>
      </c>
      <c r="I4" s="30"/>
      <c r="J4" s="13">
        <f>H4*I4</f>
        <v>0</v>
      </c>
      <c r="K4" s="13">
        <f>L4/F4</f>
        <v>0</v>
      </c>
      <c r="L4" s="13">
        <f>H4+J4</f>
        <v>0</v>
      </c>
    </row>
    <row r="5" spans="1:15" ht="38.25" x14ac:dyDescent="0.2">
      <c r="A5" s="10" t="s">
        <v>16</v>
      </c>
      <c r="B5" s="11" t="s">
        <v>523</v>
      </c>
      <c r="C5" s="11"/>
      <c r="D5" s="25" t="s">
        <v>527</v>
      </c>
      <c r="E5" s="11" t="s">
        <v>525</v>
      </c>
      <c r="F5" s="11">
        <v>60</v>
      </c>
      <c r="G5" s="12"/>
      <c r="H5" s="12">
        <f>F5*G5</f>
        <v>0</v>
      </c>
      <c r="I5" s="30"/>
      <c r="J5" s="13">
        <f>H5*I5</f>
        <v>0</v>
      </c>
      <c r="K5" s="13">
        <f>L5/F5</f>
        <v>0</v>
      </c>
      <c r="L5" s="13">
        <f>H5+J5</f>
        <v>0</v>
      </c>
    </row>
    <row r="6" spans="1:15" x14ac:dyDescent="0.2">
      <c r="A6" s="10" t="s">
        <v>18</v>
      </c>
      <c r="B6" s="11" t="s">
        <v>523</v>
      </c>
      <c r="C6" s="11"/>
      <c r="D6" s="25" t="s">
        <v>528</v>
      </c>
      <c r="E6" s="11" t="s">
        <v>525</v>
      </c>
      <c r="F6" s="11">
        <v>20</v>
      </c>
      <c r="G6" s="12"/>
      <c r="H6" s="12">
        <f>F6*G6</f>
        <v>0</v>
      </c>
      <c r="I6" s="30"/>
      <c r="J6" s="13">
        <f>H6*I6</f>
        <v>0</v>
      </c>
      <c r="K6" s="13">
        <f>L6/F6</f>
        <v>0</v>
      </c>
      <c r="L6" s="13">
        <f>H6+J6</f>
        <v>0</v>
      </c>
    </row>
    <row r="7" spans="1:15" s="36" customFormat="1" ht="20.25" customHeight="1" x14ac:dyDescent="0.2">
      <c r="A7" s="206" t="s">
        <v>529</v>
      </c>
      <c r="B7" s="206"/>
      <c r="C7" s="206"/>
      <c r="D7" s="206"/>
      <c r="E7" s="206"/>
      <c r="F7" s="206"/>
      <c r="G7" s="206"/>
      <c r="H7" s="6">
        <f>SUM(H3:H6)</f>
        <v>0</v>
      </c>
      <c r="I7" s="4" t="s">
        <v>57</v>
      </c>
      <c r="J7" s="6">
        <f>SUM(J3:J6)</f>
        <v>0</v>
      </c>
      <c r="K7" s="6" t="s">
        <v>57</v>
      </c>
      <c r="L7" s="6">
        <f>SUM(L3:L6)</f>
        <v>0</v>
      </c>
    </row>
    <row r="8" spans="1:15" ht="12.75" customHeight="1" x14ac:dyDescent="0.2">
      <c r="A8" s="246" t="s">
        <v>530</v>
      </c>
      <c r="B8" s="246"/>
      <c r="C8" s="246"/>
      <c r="D8" s="246"/>
      <c r="E8" s="246"/>
      <c r="F8" s="246"/>
      <c r="G8" s="246"/>
      <c r="H8" s="246"/>
      <c r="I8" s="246"/>
      <c r="J8" s="246"/>
      <c r="K8" s="246"/>
      <c r="L8" s="246"/>
    </row>
    <row r="9" spans="1:15" ht="12.75" customHeight="1" x14ac:dyDescent="0.2">
      <c r="A9" s="41" t="s">
        <v>33</v>
      </c>
      <c r="B9" s="211" t="s">
        <v>531</v>
      </c>
      <c r="C9" s="211"/>
      <c r="D9" s="211"/>
      <c r="E9" s="211"/>
      <c r="F9" s="211"/>
      <c r="G9" s="211"/>
      <c r="H9" s="211"/>
      <c r="I9" s="211"/>
      <c r="J9" s="211"/>
      <c r="K9" s="211"/>
      <c r="L9" s="211"/>
    </row>
    <row r="10" spans="1:15" ht="12.75" customHeight="1" x14ac:dyDescent="0.2">
      <c r="A10" s="41" t="s">
        <v>33</v>
      </c>
      <c r="B10" s="211" t="s">
        <v>532</v>
      </c>
      <c r="C10" s="211"/>
      <c r="D10" s="211"/>
      <c r="E10" s="211"/>
      <c r="F10" s="211"/>
      <c r="G10" s="211"/>
      <c r="H10" s="211"/>
      <c r="I10" s="211"/>
      <c r="J10" s="211"/>
      <c r="K10" s="211"/>
      <c r="L10" s="211"/>
    </row>
    <row r="11" spans="1:15" ht="12.75" customHeight="1" x14ac:dyDescent="0.2">
      <c r="A11" s="41" t="s">
        <v>33</v>
      </c>
      <c r="B11" s="211" t="s">
        <v>533</v>
      </c>
      <c r="C11" s="211"/>
      <c r="D11" s="211"/>
      <c r="E11" s="211"/>
      <c r="F11" s="211"/>
      <c r="G11" s="211"/>
      <c r="H11" s="211"/>
      <c r="I11" s="211"/>
      <c r="J11" s="211"/>
      <c r="K11" s="211"/>
      <c r="L11" s="211"/>
    </row>
    <row r="12" spans="1:15" ht="11.25" customHeight="1" x14ac:dyDescent="0.2">
      <c r="A12" s="41" t="s">
        <v>33</v>
      </c>
      <c r="B12" s="211" t="s">
        <v>34</v>
      </c>
      <c r="C12" s="211"/>
      <c r="D12" s="211"/>
      <c r="E12" s="211"/>
      <c r="F12" s="211"/>
      <c r="G12" s="211"/>
      <c r="H12" s="211"/>
      <c r="I12" s="211"/>
      <c r="J12" s="211"/>
      <c r="K12" s="211"/>
      <c r="L12" s="211"/>
    </row>
  </sheetData>
  <sheetProtection selectLockedCells="1" selectUnlockedCells="1"/>
  <mergeCells count="7">
    <mergeCell ref="B12:L12"/>
    <mergeCell ref="A1:L1"/>
    <mergeCell ref="A7:G7"/>
    <mergeCell ref="A8:L8"/>
    <mergeCell ref="B9:L9"/>
    <mergeCell ref="B10:L10"/>
    <mergeCell ref="B11:L11"/>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5"/>
  <sheetViews>
    <sheetView zoomScale="80" zoomScaleNormal="80" workbookViewId="0">
      <selection sqref="A1:K1"/>
    </sheetView>
  </sheetViews>
  <sheetFormatPr defaultRowHeight="12.75" x14ac:dyDescent="0.2"/>
  <cols>
    <col min="1" max="1" width="4.42578125" style="58" customWidth="1"/>
    <col min="2" max="2" width="16.42578125" style="58" customWidth="1"/>
    <col min="3" max="3" width="60" style="58" customWidth="1"/>
    <col min="4" max="4" width="6" style="58" customWidth="1"/>
    <col min="5" max="5" width="6.42578125" style="58" customWidth="1"/>
    <col min="6" max="6" width="9.28515625" style="58" customWidth="1"/>
    <col min="7" max="7" width="9.7109375" style="58" customWidth="1"/>
    <col min="8" max="8" width="4.5703125" style="58" customWidth="1"/>
    <col min="9" max="9" width="9" style="58" customWidth="1"/>
    <col min="10" max="10" width="9.28515625" style="58" customWidth="1"/>
    <col min="11" max="11" width="9.7109375" style="58" customWidth="1"/>
    <col min="12" max="16384" width="9.140625" style="58"/>
  </cols>
  <sheetData>
    <row r="1" spans="1:12" ht="24.75" customHeight="1" x14ac:dyDescent="0.2">
      <c r="A1" s="253" t="s">
        <v>890</v>
      </c>
      <c r="B1" s="253"/>
      <c r="C1" s="253"/>
      <c r="D1" s="253"/>
      <c r="E1" s="253"/>
      <c r="F1" s="253"/>
      <c r="G1" s="253"/>
      <c r="H1" s="253"/>
      <c r="I1" s="253"/>
      <c r="J1" s="253"/>
      <c r="K1" s="253"/>
    </row>
    <row r="2" spans="1:12" ht="38.25" x14ac:dyDescent="0.2">
      <c r="A2" s="10" t="s">
        <v>1</v>
      </c>
      <c r="B2" s="10" t="s">
        <v>80</v>
      </c>
      <c r="C2" s="20" t="s">
        <v>273</v>
      </c>
      <c r="D2" s="10" t="s">
        <v>4</v>
      </c>
      <c r="E2" s="10" t="s">
        <v>5</v>
      </c>
      <c r="F2" s="10" t="s">
        <v>6</v>
      </c>
      <c r="G2" s="10" t="s">
        <v>305</v>
      </c>
      <c r="H2" s="10" t="s">
        <v>0</v>
      </c>
      <c r="I2" s="10" t="s">
        <v>9</v>
      </c>
      <c r="J2" s="10" t="s">
        <v>10</v>
      </c>
      <c r="K2" s="10" t="s">
        <v>306</v>
      </c>
      <c r="L2" s="59"/>
    </row>
    <row r="3" spans="1:12" ht="89.25" x14ac:dyDescent="0.2">
      <c r="A3" s="10" t="s">
        <v>12</v>
      </c>
      <c r="B3" s="107"/>
      <c r="C3" s="43" t="s">
        <v>534</v>
      </c>
      <c r="D3" s="60" t="s">
        <v>24</v>
      </c>
      <c r="E3" s="10">
        <v>400</v>
      </c>
      <c r="F3" s="13"/>
      <c r="G3" s="153">
        <f t="shared" ref="G3:G14" si="0">E3*F3</f>
        <v>0</v>
      </c>
      <c r="H3" s="14"/>
      <c r="I3" s="13">
        <f>G3*H3</f>
        <v>0</v>
      </c>
      <c r="J3" s="13">
        <f>K3/E3</f>
        <v>0</v>
      </c>
      <c r="K3" s="153">
        <f>G3+I3</f>
        <v>0</v>
      </c>
      <c r="L3" s="59"/>
    </row>
    <row r="4" spans="1:12" ht="38.25" x14ac:dyDescent="0.2">
      <c r="A4" s="20" t="s">
        <v>14</v>
      </c>
      <c r="B4" s="10"/>
      <c r="C4" s="126" t="s">
        <v>799</v>
      </c>
      <c r="D4" s="10" t="s">
        <v>24</v>
      </c>
      <c r="E4" s="10">
        <v>300</v>
      </c>
      <c r="F4" s="13"/>
      <c r="G4" s="153">
        <f t="shared" si="0"/>
        <v>0</v>
      </c>
      <c r="H4" s="14"/>
      <c r="I4" s="13">
        <f t="shared" ref="I4:I14" si="1">G4*H4</f>
        <v>0</v>
      </c>
      <c r="J4" s="13">
        <f t="shared" ref="J4:J14" si="2">K4/E4</f>
        <v>0</v>
      </c>
      <c r="K4" s="153">
        <f t="shared" ref="K4:K14" si="3">G4+I4</f>
        <v>0</v>
      </c>
      <c r="L4" s="59"/>
    </row>
    <row r="5" spans="1:12" ht="51" x14ac:dyDescent="0.2">
      <c r="A5" s="10" t="s">
        <v>16</v>
      </c>
      <c r="B5" s="60"/>
      <c r="C5" s="154" t="s">
        <v>535</v>
      </c>
      <c r="D5" s="10" t="s">
        <v>24</v>
      </c>
      <c r="E5" s="10">
        <v>50</v>
      </c>
      <c r="F5" s="13"/>
      <c r="G5" s="153">
        <f t="shared" si="0"/>
        <v>0</v>
      </c>
      <c r="H5" s="14"/>
      <c r="I5" s="13">
        <f t="shared" si="1"/>
        <v>0</v>
      </c>
      <c r="J5" s="13">
        <f t="shared" si="2"/>
        <v>0</v>
      </c>
      <c r="K5" s="153">
        <f t="shared" si="3"/>
        <v>0</v>
      </c>
      <c r="L5" s="59"/>
    </row>
    <row r="6" spans="1:12" ht="38.25" x14ac:dyDescent="0.2">
      <c r="A6" s="10" t="s">
        <v>18</v>
      </c>
      <c r="B6" s="60"/>
      <c r="C6" s="155" t="s">
        <v>797</v>
      </c>
      <c r="D6" s="10" t="s">
        <v>24</v>
      </c>
      <c r="E6" s="10">
        <v>50</v>
      </c>
      <c r="F6" s="13"/>
      <c r="G6" s="153">
        <f t="shared" si="0"/>
        <v>0</v>
      </c>
      <c r="H6" s="14"/>
      <c r="I6" s="13">
        <f t="shared" si="1"/>
        <v>0</v>
      </c>
      <c r="J6" s="13">
        <f t="shared" si="2"/>
        <v>0</v>
      </c>
      <c r="K6" s="153">
        <f t="shared" si="3"/>
        <v>0</v>
      </c>
      <c r="L6" s="59"/>
    </row>
    <row r="7" spans="1:12" ht="38.25" x14ac:dyDescent="0.2">
      <c r="A7" s="10" t="s">
        <v>20</v>
      </c>
      <c r="B7" s="140"/>
      <c r="C7" s="156" t="s">
        <v>798</v>
      </c>
      <c r="D7" s="20" t="s">
        <v>24</v>
      </c>
      <c r="E7" s="20">
        <v>200</v>
      </c>
      <c r="F7" s="104"/>
      <c r="G7" s="153">
        <f t="shared" si="0"/>
        <v>0</v>
      </c>
      <c r="H7" s="24"/>
      <c r="I7" s="13">
        <f t="shared" si="1"/>
        <v>0</v>
      </c>
      <c r="J7" s="13">
        <f t="shared" si="2"/>
        <v>0</v>
      </c>
      <c r="K7" s="153">
        <f t="shared" si="3"/>
        <v>0</v>
      </c>
      <c r="L7" s="59"/>
    </row>
    <row r="8" spans="1:12" ht="89.25" x14ac:dyDescent="0.2">
      <c r="A8" s="20" t="s">
        <v>22</v>
      </c>
      <c r="B8" s="140"/>
      <c r="C8" s="158" t="s">
        <v>536</v>
      </c>
      <c r="D8" s="20" t="s">
        <v>24</v>
      </c>
      <c r="E8" s="20">
        <v>200</v>
      </c>
      <c r="F8" s="104"/>
      <c r="G8" s="157">
        <f t="shared" si="0"/>
        <v>0</v>
      </c>
      <c r="H8" s="24"/>
      <c r="I8" s="104">
        <f t="shared" si="1"/>
        <v>0</v>
      </c>
      <c r="J8" s="104">
        <f t="shared" si="2"/>
        <v>0</v>
      </c>
      <c r="K8" s="157">
        <f t="shared" si="3"/>
        <v>0</v>
      </c>
      <c r="L8" s="59"/>
    </row>
    <row r="9" spans="1:12" ht="89.25" x14ac:dyDescent="0.2">
      <c r="A9" s="146" t="s">
        <v>25</v>
      </c>
      <c r="B9" s="146"/>
      <c r="C9" s="164" t="s">
        <v>537</v>
      </c>
      <c r="D9" s="20" t="s">
        <v>24</v>
      </c>
      <c r="E9" s="146">
        <v>180</v>
      </c>
      <c r="F9" s="115"/>
      <c r="G9" s="115">
        <f t="shared" si="0"/>
        <v>0</v>
      </c>
      <c r="H9" s="165"/>
      <c r="I9" s="115">
        <f t="shared" si="1"/>
        <v>0</v>
      </c>
      <c r="J9" s="115">
        <f t="shared" si="2"/>
        <v>0</v>
      </c>
      <c r="K9" s="115">
        <f t="shared" si="3"/>
        <v>0</v>
      </c>
      <c r="L9" s="59"/>
    </row>
    <row r="10" spans="1:12" ht="89.25" x14ac:dyDescent="0.2">
      <c r="A10" s="146" t="s">
        <v>26</v>
      </c>
      <c r="B10" s="146"/>
      <c r="C10" s="166" t="s">
        <v>538</v>
      </c>
      <c r="D10" s="20" t="s">
        <v>24</v>
      </c>
      <c r="E10" s="146">
        <v>20</v>
      </c>
      <c r="F10" s="115"/>
      <c r="G10" s="115">
        <f t="shared" si="0"/>
        <v>0</v>
      </c>
      <c r="H10" s="165"/>
      <c r="I10" s="115">
        <f t="shared" si="1"/>
        <v>0</v>
      </c>
      <c r="J10" s="115">
        <f t="shared" si="2"/>
        <v>0</v>
      </c>
      <c r="K10" s="115">
        <f t="shared" si="3"/>
        <v>0</v>
      </c>
      <c r="L10" s="59"/>
    </row>
    <row r="11" spans="1:12" ht="38.25" x14ac:dyDescent="0.2">
      <c r="A11" s="51" t="s">
        <v>28</v>
      </c>
      <c r="B11" s="159"/>
      <c r="C11" s="160" t="s">
        <v>539</v>
      </c>
      <c r="D11" s="139" t="s">
        <v>24</v>
      </c>
      <c r="E11" s="139">
        <v>150</v>
      </c>
      <c r="F11" s="161"/>
      <c r="G11" s="162">
        <f t="shared" si="0"/>
        <v>0</v>
      </c>
      <c r="H11" s="163"/>
      <c r="I11" s="121">
        <f t="shared" si="1"/>
        <v>0</v>
      </c>
      <c r="J11" s="121">
        <f t="shared" si="2"/>
        <v>0</v>
      </c>
      <c r="K11" s="162">
        <f t="shared" si="3"/>
        <v>0</v>
      </c>
      <c r="L11" s="59"/>
    </row>
    <row r="12" spans="1:12" ht="38.25" x14ac:dyDescent="0.2">
      <c r="A12" s="10" t="s">
        <v>95</v>
      </c>
      <c r="B12" s="140"/>
      <c r="C12" s="158" t="s">
        <v>540</v>
      </c>
      <c r="D12" s="20" t="s">
        <v>24</v>
      </c>
      <c r="E12" s="20">
        <v>20</v>
      </c>
      <c r="F12" s="104"/>
      <c r="G12" s="153">
        <f t="shared" si="0"/>
        <v>0</v>
      </c>
      <c r="H12" s="24"/>
      <c r="I12" s="13">
        <f t="shared" si="1"/>
        <v>0</v>
      </c>
      <c r="J12" s="13">
        <f t="shared" si="2"/>
        <v>0</v>
      </c>
      <c r="K12" s="153">
        <f t="shared" si="3"/>
        <v>0</v>
      </c>
      <c r="L12" s="59"/>
    </row>
    <row r="13" spans="1:12" ht="25.5" x14ac:dyDescent="0.2">
      <c r="A13" s="10" t="s">
        <v>97</v>
      </c>
      <c r="B13" s="140"/>
      <c r="C13" s="158" t="s">
        <v>541</v>
      </c>
      <c r="D13" s="20" t="s">
        <v>24</v>
      </c>
      <c r="E13" s="20">
        <v>25</v>
      </c>
      <c r="F13" s="104"/>
      <c r="G13" s="153">
        <f t="shared" si="0"/>
        <v>0</v>
      </c>
      <c r="H13" s="24"/>
      <c r="I13" s="13">
        <f t="shared" si="1"/>
        <v>0</v>
      </c>
      <c r="J13" s="13">
        <f t="shared" si="2"/>
        <v>0</v>
      </c>
      <c r="K13" s="153">
        <f t="shared" si="3"/>
        <v>0</v>
      </c>
      <c r="L13" s="59"/>
    </row>
    <row r="14" spans="1:12" ht="38.25" x14ac:dyDescent="0.2">
      <c r="A14" s="10" t="s">
        <v>99</v>
      </c>
      <c r="B14" s="60"/>
      <c r="C14" s="132" t="s">
        <v>542</v>
      </c>
      <c r="D14" s="10" t="s">
        <v>24</v>
      </c>
      <c r="E14" s="10">
        <v>50</v>
      </c>
      <c r="F14" s="13"/>
      <c r="G14" s="153">
        <f t="shared" si="0"/>
        <v>0</v>
      </c>
      <c r="H14" s="14"/>
      <c r="I14" s="13">
        <f t="shared" si="1"/>
        <v>0</v>
      </c>
      <c r="J14" s="13">
        <f t="shared" si="2"/>
        <v>0</v>
      </c>
      <c r="K14" s="153">
        <f t="shared" si="3"/>
        <v>0</v>
      </c>
      <c r="L14" s="59"/>
    </row>
    <row r="15" spans="1:12" ht="27" customHeight="1" x14ac:dyDescent="0.2">
      <c r="A15" s="206" t="s">
        <v>543</v>
      </c>
      <c r="B15" s="206"/>
      <c r="C15" s="206"/>
      <c r="D15" s="206"/>
      <c r="E15" s="206"/>
      <c r="F15" s="206"/>
      <c r="G15" s="26">
        <f>SUM(G3:G14)</f>
        <v>0</v>
      </c>
      <c r="H15" s="46"/>
      <c r="I15" s="26">
        <f>SUM(I3:I14)</f>
        <v>0</v>
      </c>
      <c r="J15" s="26"/>
      <c r="K15" s="26">
        <f>SUM(K3:K14)</f>
        <v>0</v>
      </c>
      <c r="L15" s="59"/>
    </row>
    <row r="25" ht="18" customHeight="1" x14ac:dyDescent="0.2"/>
  </sheetData>
  <sheetProtection selectLockedCells="1" selectUnlockedCells="1"/>
  <mergeCells count="2">
    <mergeCell ref="A1:K1"/>
    <mergeCell ref="A15:F15"/>
  </mergeCells>
  <pageMargins left="0.2361111111111111" right="0.2361111111111111" top="0.54166666666666663" bottom="0.17708333333333334" header="0.51180555555555551" footer="0.51180555555555551"/>
  <pageSetup paperSize="9" firstPageNumber="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8"/>
  <sheetViews>
    <sheetView zoomScale="80" zoomScaleNormal="80" workbookViewId="0">
      <selection sqref="A1:K1"/>
    </sheetView>
  </sheetViews>
  <sheetFormatPr defaultRowHeight="12.75" x14ac:dyDescent="0.2"/>
  <cols>
    <col min="1" max="1" width="4.42578125" style="58" customWidth="1"/>
    <col min="2" max="2" width="18.140625" style="58" customWidth="1"/>
    <col min="3" max="3" width="57.28515625" style="58" customWidth="1"/>
    <col min="4" max="4" width="6.28515625" style="58" customWidth="1"/>
    <col min="5" max="5" width="5.5703125" style="58" customWidth="1"/>
    <col min="6" max="6" width="10.140625" style="58" customWidth="1"/>
    <col min="7" max="7" width="9.28515625" style="58" customWidth="1"/>
    <col min="8" max="8" width="4.28515625" style="58" customWidth="1"/>
    <col min="9" max="9" width="9.140625" style="58"/>
    <col min="10" max="10" width="10.140625" style="58" customWidth="1"/>
    <col min="11" max="11" width="9.28515625" style="58" customWidth="1"/>
    <col min="12" max="16384" width="9.140625" style="58"/>
  </cols>
  <sheetData>
    <row r="1" spans="1:12" ht="29.45" customHeight="1" x14ac:dyDescent="0.2">
      <c r="A1" s="253" t="s">
        <v>891</v>
      </c>
      <c r="B1" s="253"/>
      <c r="C1" s="253"/>
      <c r="D1" s="253"/>
      <c r="E1" s="253"/>
      <c r="F1" s="253"/>
      <c r="G1" s="253"/>
      <c r="H1" s="253"/>
      <c r="I1" s="253"/>
      <c r="J1" s="253"/>
      <c r="K1" s="253"/>
    </row>
    <row r="2" spans="1:12" ht="25.5" x14ac:dyDescent="0.2">
      <c r="A2" s="11" t="s">
        <v>1</v>
      </c>
      <c r="B2" s="11" t="s">
        <v>80</v>
      </c>
      <c r="C2" s="11" t="s">
        <v>273</v>
      </c>
      <c r="D2" s="11" t="s">
        <v>4</v>
      </c>
      <c r="E2" s="11" t="s">
        <v>5</v>
      </c>
      <c r="F2" s="11" t="s">
        <v>6</v>
      </c>
      <c r="G2" s="11" t="s">
        <v>305</v>
      </c>
      <c r="H2" s="11" t="s">
        <v>0</v>
      </c>
      <c r="I2" s="11" t="s">
        <v>9</v>
      </c>
      <c r="J2" s="10" t="s">
        <v>10</v>
      </c>
      <c r="K2" s="10" t="s">
        <v>306</v>
      </c>
      <c r="L2" s="59"/>
    </row>
    <row r="3" spans="1:12" ht="25.5" x14ac:dyDescent="0.2">
      <c r="A3" s="22" t="s">
        <v>12</v>
      </c>
      <c r="B3" s="22"/>
      <c r="C3" s="150" t="s">
        <v>519</v>
      </c>
      <c r="D3" s="22" t="s">
        <v>513</v>
      </c>
      <c r="E3" s="22">
        <v>150</v>
      </c>
      <c r="F3" s="110"/>
      <c r="G3" s="23">
        <f>E3*F3</f>
        <v>0</v>
      </c>
      <c r="H3" s="111"/>
      <c r="I3" s="110">
        <f>G3*H3</f>
        <v>0</v>
      </c>
      <c r="J3" s="110">
        <f>K3/E3</f>
        <v>0</v>
      </c>
      <c r="K3" s="23">
        <f>G3+I3</f>
        <v>0</v>
      </c>
      <c r="L3" s="59"/>
    </row>
    <row r="4" spans="1:12" ht="114.75" x14ac:dyDescent="0.2">
      <c r="A4" s="11" t="s">
        <v>14</v>
      </c>
      <c r="B4" s="11"/>
      <c r="C4" s="25" t="s">
        <v>520</v>
      </c>
      <c r="D4" s="11" t="s">
        <v>513</v>
      </c>
      <c r="E4" s="11">
        <v>150</v>
      </c>
      <c r="F4" s="12"/>
      <c r="G4" s="23">
        <f>E4*F4</f>
        <v>0</v>
      </c>
      <c r="H4" s="30"/>
      <c r="I4" s="110">
        <f>G4*H4</f>
        <v>0</v>
      </c>
      <c r="J4" s="110">
        <f>K4/E4</f>
        <v>0</v>
      </c>
      <c r="K4" s="23">
        <f>G4+I4</f>
        <v>0</v>
      </c>
      <c r="L4" s="59"/>
    </row>
    <row r="5" spans="1:12" ht="21" customHeight="1" x14ac:dyDescent="0.2">
      <c r="A5" s="128"/>
      <c r="B5" s="128"/>
      <c r="C5" s="48" t="s">
        <v>50</v>
      </c>
      <c r="D5" s="128"/>
      <c r="E5" s="128"/>
      <c r="F5" s="128"/>
      <c r="G5" s="49">
        <f>SUM(G3:G4)</f>
        <v>0</v>
      </c>
      <c r="H5" s="167"/>
      <c r="I5" s="49">
        <f>SUM(I3:I4)</f>
        <v>0</v>
      </c>
      <c r="J5" s="49"/>
      <c r="K5" s="49">
        <f>SUM(K3:K4)</f>
        <v>0</v>
      </c>
      <c r="L5" s="152"/>
    </row>
    <row r="6" spans="1:12" s="36" customFormat="1" ht="30.2" customHeight="1" x14ac:dyDescent="0.2">
      <c r="A6" s="267" t="s">
        <v>143</v>
      </c>
      <c r="B6" s="267"/>
      <c r="C6" s="267"/>
      <c r="D6" s="267"/>
      <c r="E6" s="267"/>
      <c r="F6" s="267"/>
      <c r="G6" s="267"/>
      <c r="H6" s="267"/>
      <c r="I6" s="267"/>
      <c r="J6" s="267"/>
      <c r="K6" s="267"/>
      <c r="L6" s="109"/>
    </row>
    <row r="7" spans="1:12" ht="22.5" customHeight="1" x14ac:dyDescent="0.2">
      <c r="A7" s="266" t="s">
        <v>521</v>
      </c>
      <c r="B7" s="266"/>
      <c r="C7" s="266"/>
      <c r="D7" s="266"/>
      <c r="E7" s="266"/>
      <c r="F7" s="266"/>
      <c r="G7" s="266"/>
      <c r="H7" s="266"/>
      <c r="I7" s="266"/>
      <c r="J7" s="266"/>
      <c r="K7" s="266"/>
    </row>
    <row r="8" spans="1:12" ht="84" customHeight="1" x14ac:dyDescent="0.2">
      <c r="B8" s="266" t="s">
        <v>800</v>
      </c>
      <c r="C8" s="266"/>
      <c r="D8" s="266"/>
      <c r="E8" s="266"/>
      <c r="F8" s="266"/>
      <c r="G8" s="266"/>
      <c r="H8" s="266"/>
      <c r="I8" s="266"/>
      <c r="J8" s="266"/>
      <c r="K8" s="266"/>
    </row>
  </sheetData>
  <sheetProtection selectLockedCells="1" selectUnlockedCells="1"/>
  <mergeCells count="4">
    <mergeCell ref="A1:K1"/>
    <mergeCell ref="A6:K6"/>
    <mergeCell ref="A7:K7"/>
    <mergeCell ref="B8:K8"/>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1"/>
  <sheetViews>
    <sheetView zoomScale="80" zoomScaleNormal="80" workbookViewId="0">
      <selection activeCell="A2" sqref="A2"/>
    </sheetView>
  </sheetViews>
  <sheetFormatPr defaultRowHeight="12.75" x14ac:dyDescent="0.2"/>
  <cols>
    <col min="1" max="1" width="9.140625" style="58"/>
    <col min="2" max="2" width="19.7109375" style="58" customWidth="1"/>
    <col min="3" max="3" width="41.7109375" style="58" customWidth="1"/>
    <col min="4" max="5" width="9.140625" style="58"/>
    <col min="6" max="6" width="11.5703125" style="58" customWidth="1"/>
    <col min="7" max="7" width="9.7109375" style="58" customWidth="1"/>
    <col min="8" max="8" width="5.140625" style="58" customWidth="1"/>
    <col min="9" max="9" width="9.140625" style="58"/>
    <col min="10" max="10" width="10.42578125" style="58" customWidth="1"/>
    <col min="11" max="11" width="9.7109375" style="58" customWidth="1"/>
    <col min="12" max="16384" width="9.140625" style="58"/>
  </cols>
  <sheetData>
    <row r="1" spans="1:11" ht="21.75" customHeight="1" x14ac:dyDescent="0.2">
      <c r="A1" s="232" t="s">
        <v>856</v>
      </c>
      <c r="B1" s="232"/>
      <c r="C1" s="232"/>
      <c r="D1" s="232"/>
      <c r="E1" s="232"/>
      <c r="F1" s="232"/>
      <c r="G1" s="232"/>
      <c r="H1" s="232"/>
      <c r="I1" s="232"/>
      <c r="J1" s="232"/>
      <c r="K1" s="232"/>
    </row>
    <row r="2" spans="1:11" ht="38.25" x14ac:dyDescent="0.2">
      <c r="A2" s="4" t="s">
        <v>1</v>
      </c>
      <c r="B2" s="4" t="s">
        <v>80</v>
      </c>
      <c r="C2" s="4" t="s">
        <v>273</v>
      </c>
      <c r="D2" s="4" t="s">
        <v>4</v>
      </c>
      <c r="E2" s="4" t="s">
        <v>5</v>
      </c>
      <c r="F2" s="6" t="s">
        <v>6</v>
      </c>
      <c r="G2" s="6" t="s">
        <v>305</v>
      </c>
      <c r="H2" s="4" t="s">
        <v>0</v>
      </c>
      <c r="I2" s="6" t="s">
        <v>9</v>
      </c>
      <c r="J2" s="6" t="s">
        <v>10</v>
      </c>
      <c r="K2" s="6" t="s">
        <v>306</v>
      </c>
    </row>
    <row r="3" spans="1:11" ht="48" customHeight="1" x14ac:dyDescent="0.2">
      <c r="A3" s="268" t="s">
        <v>544</v>
      </c>
      <c r="B3" s="268"/>
      <c r="C3" s="268"/>
      <c r="D3" s="268"/>
      <c r="E3" s="268"/>
      <c r="F3" s="268"/>
      <c r="G3" s="268"/>
      <c r="H3" s="268"/>
      <c r="I3" s="268"/>
      <c r="J3" s="268"/>
      <c r="K3" s="268"/>
    </row>
    <row r="4" spans="1:11" ht="26.25" customHeight="1" x14ac:dyDescent="0.2">
      <c r="A4" s="7" t="s">
        <v>12</v>
      </c>
      <c r="B4" s="10"/>
      <c r="C4" s="9" t="s">
        <v>545</v>
      </c>
      <c r="D4" s="10" t="s">
        <v>24</v>
      </c>
      <c r="E4" s="11">
        <v>100</v>
      </c>
      <c r="F4" s="12"/>
      <c r="G4" s="13">
        <f t="shared" ref="G4:G10" si="0">F4*E4</f>
        <v>0</v>
      </c>
      <c r="H4" s="14"/>
      <c r="I4" s="13">
        <f>G4*H4</f>
        <v>0</v>
      </c>
      <c r="J4" s="13">
        <f>K4/E4</f>
        <v>0</v>
      </c>
      <c r="K4" s="13">
        <f>G4+I4</f>
        <v>0</v>
      </c>
    </row>
    <row r="5" spans="1:11" ht="26.25" customHeight="1" x14ac:dyDescent="0.2">
      <c r="A5" s="7" t="s">
        <v>14</v>
      </c>
      <c r="B5" s="10"/>
      <c r="C5" s="9" t="s">
        <v>546</v>
      </c>
      <c r="D5" s="10" t="s">
        <v>24</v>
      </c>
      <c r="E5" s="11">
        <v>15</v>
      </c>
      <c r="F5" s="15"/>
      <c r="G5" s="13">
        <f t="shared" si="0"/>
        <v>0</v>
      </c>
      <c r="H5" s="14"/>
      <c r="I5" s="13">
        <f t="shared" ref="I5:I10" si="1">G5*H5</f>
        <v>0</v>
      </c>
      <c r="J5" s="13">
        <f t="shared" ref="J5:J10" si="2">K5/E5</f>
        <v>0</v>
      </c>
      <c r="K5" s="13">
        <f t="shared" ref="K5:K10" si="3">G5+I5</f>
        <v>0</v>
      </c>
    </row>
    <row r="6" spans="1:11" ht="26.25" customHeight="1" x14ac:dyDescent="0.2">
      <c r="A6" s="7" t="s">
        <v>16</v>
      </c>
      <c r="B6" s="10"/>
      <c r="C6" s="9" t="s">
        <v>547</v>
      </c>
      <c r="D6" s="10" t="s">
        <v>24</v>
      </c>
      <c r="E6" s="11">
        <v>80</v>
      </c>
      <c r="F6" s="15"/>
      <c r="G6" s="13">
        <f t="shared" si="0"/>
        <v>0</v>
      </c>
      <c r="H6" s="14"/>
      <c r="I6" s="13">
        <f t="shared" si="1"/>
        <v>0</v>
      </c>
      <c r="J6" s="13">
        <f t="shared" si="2"/>
        <v>0</v>
      </c>
      <c r="K6" s="13">
        <f t="shared" si="3"/>
        <v>0</v>
      </c>
    </row>
    <row r="7" spans="1:11" ht="26.25" customHeight="1" x14ac:dyDescent="0.2">
      <c r="A7" s="7" t="s">
        <v>18</v>
      </c>
      <c r="B7" s="10"/>
      <c r="C7" s="9" t="s">
        <v>548</v>
      </c>
      <c r="D7" s="10" t="s">
        <v>24</v>
      </c>
      <c r="E7" s="11">
        <v>60</v>
      </c>
      <c r="F7" s="15"/>
      <c r="G7" s="13">
        <f t="shared" si="0"/>
        <v>0</v>
      </c>
      <c r="H7" s="14"/>
      <c r="I7" s="13">
        <f t="shared" si="1"/>
        <v>0</v>
      </c>
      <c r="J7" s="13">
        <f t="shared" si="2"/>
        <v>0</v>
      </c>
      <c r="K7" s="13">
        <f t="shared" si="3"/>
        <v>0</v>
      </c>
    </row>
    <row r="8" spans="1:11" ht="26.25" customHeight="1" x14ac:dyDescent="0.2">
      <c r="A8" s="7" t="s">
        <v>20</v>
      </c>
      <c r="B8" s="10"/>
      <c r="C8" s="9" t="s">
        <v>549</v>
      </c>
      <c r="D8" s="10" t="s">
        <v>24</v>
      </c>
      <c r="E8" s="11">
        <v>60</v>
      </c>
      <c r="F8" s="15"/>
      <c r="G8" s="13">
        <f t="shared" si="0"/>
        <v>0</v>
      </c>
      <c r="H8" s="14"/>
      <c r="I8" s="13">
        <f t="shared" si="1"/>
        <v>0</v>
      </c>
      <c r="J8" s="13">
        <f t="shared" si="2"/>
        <v>0</v>
      </c>
      <c r="K8" s="13">
        <f t="shared" si="3"/>
        <v>0</v>
      </c>
    </row>
    <row r="9" spans="1:11" ht="26.25" customHeight="1" x14ac:dyDescent="0.2">
      <c r="A9" s="19" t="s">
        <v>22</v>
      </c>
      <c r="B9" s="20"/>
      <c r="C9" s="21" t="s">
        <v>550</v>
      </c>
      <c r="D9" s="20" t="s">
        <v>551</v>
      </c>
      <c r="E9" s="22">
        <v>30</v>
      </c>
      <c r="F9" s="23"/>
      <c r="G9" s="13">
        <f t="shared" si="0"/>
        <v>0</v>
      </c>
      <c r="H9" s="24"/>
      <c r="I9" s="13">
        <f t="shared" si="1"/>
        <v>0</v>
      </c>
      <c r="J9" s="13">
        <f t="shared" si="2"/>
        <v>0</v>
      </c>
      <c r="K9" s="13">
        <f t="shared" si="3"/>
        <v>0</v>
      </c>
    </row>
    <row r="10" spans="1:11" ht="26.25" customHeight="1" x14ac:dyDescent="0.2">
      <c r="A10" s="10" t="s">
        <v>25</v>
      </c>
      <c r="B10" s="4"/>
      <c r="C10" s="9" t="s">
        <v>552</v>
      </c>
      <c r="D10" s="10" t="s">
        <v>24</v>
      </c>
      <c r="E10" s="11">
        <v>30</v>
      </c>
      <c r="F10" s="12"/>
      <c r="G10" s="13">
        <f t="shared" si="0"/>
        <v>0</v>
      </c>
      <c r="H10" s="14"/>
      <c r="I10" s="13">
        <f t="shared" si="1"/>
        <v>0</v>
      </c>
      <c r="J10" s="13">
        <f t="shared" si="2"/>
        <v>0</v>
      </c>
      <c r="K10" s="13">
        <f t="shared" si="3"/>
        <v>0</v>
      </c>
    </row>
    <row r="11" spans="1:11" ht="21.75" customHeight="1" x14ac:dyDescent="0.2">
      <c r="A11" s="258" t="s">
        <v>311</v>
      </c>
      <c r="B11" s="258"/>
      <c r="C11" s="258"/>
      <c r="D11" s="258"/>
      <c r="E11" s="258"/>
      <c r="F11" s="258"/>
      <c r="G11" s="16">
        <f>SUM(G3:G10)</f>
        <v>0</v>
      </c>
      <c r="H11" s="17"/>
      <c r="I11" s="16">
        <f>SUM(I4:I10)</f>
        <v>0</v>
      </c>
      <c r="J11" s="16"/>
      <c r="K11" s="16">
        <f>SUM(K4:K10)</f>
        <v>0</v>
      </c>
    </row>
  </sheetData>
  <sheetProtection selectLockedCells="1" selectUnlockedCells="1"/>
  <mergeCells count="3">
    <mergeCell ref="A1:K1"/>
    <mergeCell ref="A3:K3"/>
    <mergeCell ref="A11:F11"/>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5"/>
  <sheetViews>
    <sheetView zoomScaleNormal="100" workbookViewId="0">
      <selection sqref="A1:L1"/>
    </sheetView>
  </sheetViews>
  <sheetFormatPr defaultRowHeight="12.75" x14ac:dyDescent="0.2"/>
  <cols>
    <col min="1" max="1" width="4.42578125" style="72" customWidth="1"/>
    <col min="2" max="2" width="10.85546875" style="72" customWidth="1"/>
    <col min="3" max="3" width="13.42578125" style="72" customWidth="1"/>
    <col min="4" max="4" width="51.28515625" style="72" customWidth="1"/>
    <col min="5" max="5" width="6" style="72" customWidth="1"/>
    <col min="6" max="6" width="6.42578125" style="72" customWidth="1"/>
    <col min="7" max="7" width="9.85546875" style="72" customWidth="1"/>
    <col min="8" max="8" width="9.140625" style="72" customWidth="1"/>
    <col min="9" max="9" width="5" style="72" customWidth="1"/>
    <col min="10" max="10" width="9.140625" style="72"/>
    <col min="11" max="11" width="9.85546875" style="72" customWidth="1"/>
    <col min="12" max="12" width="9.140625" style="72" customWidth="1"/>
    <col min="13" max="16384" width="9.140625" style="72"/>
  </cols>
  <sheetData>
    <row r="1" spans="1:13" s="58" customFormat="1" ht="25.5" customHeight="1" x14ac:dyDescent="0.2">
      <c r="A1" s="232" t="s">
        <v>857</v>
      </c>
      <c r="B1" s="232"/>
      <c r="C1" s="232"/>
      <c r="D1" s="232"/>
      <c r="E1" s="232"/>
      <c r="F1" s="232"/>
      <c r="G1" s="232"/>
      <c r="H1" s="232"/>
      <c r="I1" s="232"/>
      <c r="J1" s="232"/>
      <c r="K1" s="232"/>
      <c r="L1" s="232"/>
    </row>
    <row r="2" spans="1:13" s="58" customFormat="1" ht="25.5" x14ac:dyDescent="0.2">
      <c r="A2" s="10" t="s">
        <v>1</v>
      </c>
      <c r="B2" s="10" t="s">
        <v>272</v>
      </c>
      <c r="C2" s="10" t="s">
        <v>80</v>
      </c>
      <c r="D2" s="10" t="s">
        <v>273</v>
      </c>
      <c r="E2" s="10" t="s">
        <v>4</v>
      </c>
      <c r="F2" s="10" t="s">
        <v>5</v>
      </c>
      <c r="G2" s="10" t="s">
        <v>6</v>
      </c>
      <c r="H2" s="10" t="s">
        <v>305</v>
      </c>
      <c r="I2" s="10" t="s">
        <v>0</v>
      </c>
      <c r="J2" s="10" t="s">
        <v>9</v>
      </c>
      <c r="K2" s="10" t="s">
        <v>10</v>
      </c>
      <c r="L2" s="10" t="s">
        <v>306</v>
      </c>
      <c r="M2" s="59"/>
    </row>
    <row r="3" spans="1:13" ht="38.25" x14ac:dyDescent="0.2">
      <c r="A3" s="10" t="s">
        <v>12</v>
      </c>
      <c r="B3" s="10" t="s">
        <v>553</v>
      </c>
      <c r="C3" s="56"/>
      <c r="D3" s="8" t="s">
        <v>554</v>
      </c>
      <c r="E3" s="10" t="s">
        <v>24</v>
      </c>
      <c r="F3" s="10">
        <v>1600</v>
      </c>
      <c r="G3" s="13"/>
      <c r="H3" s="13">
        <f>F3*G3</f>
        <v>0</v>
      </c>
      <c r="I3" s="14"/>
      <c r="J3" s="13">
        <f>H3*I3</f>
        <v>0</v>
      </c>
      <c r="K3" s="13">
        <f>L3/F3</f>
        <v>0</v>
      </c>
      <c r="L3" s="13">
        <f>H3+J3</f>
        <v>0</v>
      </c>
      <c r="M3" s="75"/>
    </row>
    <row r="4" spans="1:13" ht="25.5" x14ac:dyDescent="0.2">
      <c r="A4" s="10" t="s">
        <v>14</v>
      </c>
      <c r="B4" s="10" t="s">
        <v>553</v>
      </c>
      <c r="C4" s="56"/>
      <c r="D4" s="8" t="s">
        <v>555</v>
      </c>
      <c r="E4" s="10" t="s">
        <v>24</v>
      </c>
      <c r="F4" s="10">
        <v>50</v>
      </c>
      <c r="G4" s="13"/>
      <c r="H4" s="13">
        <f>F4*G4</f>
        <v>0</v>
      </c>
      <c r="I4" s="14"/>
      <c r="J4" s="13">
        <f>H4*I4</f>
        <v>0</v>
      </c>
      <c r="K4" s="13">
        <f>L4/F4</f>
        <v>0</v>
      </c>
      <c r="L4" s="13">
        <f>H4+J4</f>
        <v>0</v>
      </c>
      <c r="M4" s="75"/>
    </row>
    <row r="5" spans="1:13" ht="21" customHeight="1" x14ac:dyDescent="0.2">
      <c r="A5" s="243" t="s">
        <v>543</v>
      </c>
      <c r="B5" s="243"/>
      <c r="C5" s="243"/>
      <c r="D5" s="243"/>
      <c r="E5" s="10"/>
      <c r="F5" s="10"/>
      <c r="G5" s="13"/>
      <c r="H5" s="6">
        <f>SUM(H3:H4)</f>
        <v>0</v>
      </c>
      <c r="I5" s="102"/>
      <c r="J5" s="6">
        <f>SUM(J3:J4)</f>
        <v>0</v>
      </c>
      <c r="K5" s="6"/>
      <c r="L5" s="6">
        <f>SUM(L3:L4)</f>
        <v>0</v>
      </c>
      <c r="M5" s="75"/>
    </row>
    <row r="15" spans="1:13" ht="18" customHeight="1" x14ac:dyDescent="0.2"/>
  </sheetData>
  <sheetProtection selectLockedCells="1" selectUnlockedCells="1"/>
  <mergeCells count="2">
    <mergeCell ref="A1:L1"/>
    <mergeCell ref="A5:D5"/>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9"/>
  <sheetViews>
    <sheetView zoomScale="80" zoomScaleNormal="80" workbookViewId="0">
      <selection sqref="A1:K1"/>
    </sheetView>
  </sheetViews>
  <sheetFormatPr defaultRowHeight="12.75" x14ac:dyDescent="0.2"/>
  <cols>
    <col min="1" max="1" width="3.5703125" style="58" customWidth="1"/>
    <col min="2" max="2" width="63.5703125" style="58" customWidth="1"/>
    <col min="3" max="3" width="13.140625" style="58" customWidth="1"/>
    <col min="4" max="4" width="6" style="58" customWidth="1"/>
    <col min="5" max="5" width="5.7109375" style="58" customWidth="1"/>
    <col min="6" max="7" width="9.7109375" style="58" customWidth="1"/>
    <col min="8" max="8" width="4.85546875" style="58" customWidth="1"/>
    <col min="9" max="9" width="8.85546875" style="58" customWidth="1"/>
    <col min="10" max="10" width="10.140625" style="58" customWidth="1"/>
    <col min="11" max="11" width="9.7109375" style="58" customWidth="1"/>
    <col min="12" max="16384" width="9.140625" style="58"/>
  </cols>
  <sheetData>
    <row r="1" spans="1:12" ht="27" customHeight="1" x14ac:dyDescent="0.2">
      <c r="A1" s="266" t="s">
        <v>858</v>
      </c>
      <c r="B1" s="266"/>
      <c r="C1" s="266"/>
      <c r="D1" s="266"/>
      <c r="E1" s="266"/>
      <c r="F1" s="266"/>
      <c r="G1" s="266"/>
      <c r="H1" s="266"/>
      <c r="I1" s="266"/>
      <c r="J1" s="266"/>
      <c r="K1" s="266"/>
    </row>
    <row r="2" spans="1:12" ht="25.5" x14ac:dyDescent="0.2">
      <c r="A2" s="11" t="s">
        <v>1</v>
      </c>
      <c r="B2" s="11" t="s">
        <v>273</v>
      </c>
      <c r="C2" s="11" t="s">
        <v>80</v>
      </c>
      <c r="D2" s="11" t="s">
        <v>4</v>
      </c>
      <c r="E2" s="11" t="s">
        <v>5</v>
      </c>
      <c r="F2" s="11" t="s">
        <v>6</v>
      </c>
      <c r="G2" s="11" t="s">
        <v>305</v>
      </c>
      <c r="H2" s="11" t="s">
        <v>0</v>
      </c>
      <c r="I2" s="11" t="s">
        <v>9</v>
      </c>
      <c r="J2" s="11" t="s">
        <v>10</v>
      </c>
      <c r="K2" s="11" t="s">
        <v>306</v>
      </c>
      <c r="L2" s="59"/>
    </row>
    <row r="3" spans="1:12" ht="38.25" x14ac:dyDescent="0.2">
      <c r="A3" s="22" t="s">
        <v>12</v>
      </c>
      <c r="B3" s="150" t="s">
        <v>556</v>
      </c>
      <c r="C3" s="22"/>
      <c r="D3" s="22" t="s">
        <v>24</v>
      </c>
      <c r="E3" s="22">
        <v>400</v>
      </c>
      <c r="F3" s="110"/>
      <c r="G3" s="110">
        <f>E3*F3</f>
        <v>0</v>
      </c>
      <c r="H3" s="111"/>
      <c r="I3" s="110">
        <f>G3*8%</f>
        <v>0</v>
      </c>
      <c r="J3" s="110">
        <f>K3/E3</f>
        <v>0</v>
      </c>
      <c r="K3" s="110">
        <f>I3+G3</f>
        <v>0</v>
      </c>
      <c r="L3" s="59"/>
    </row>
    <row r="4" spans="1:12" ht="89.25" x14ac:dyDescent="0.2">
      <c r="A4" s="11" t="s">
        <v>14</v>
      </c>
      <c r="B4" s="25" t="s">
        <v>557</v>
      </c>
      <c r="C4" s="11"/>
      <c r="D4" s="11" t="s">
        <v>24</v>
      </c>
      <c r="E4" s="11">
        <v>300</v>
      </c>
      <c r="F4" s="12"/>
      <c r="G4" s="12">
        <f>E4*F4</f>
        <v>0</v>
      </c>
      <c r="H4" s="30"/>
      <c r="I4" s="12">
        <f>G4*H4</f>
        <v>0</v>
      </c>
      <c r="J4" s="12">
        <f>K4/E4</f>
        <v>0</v>
      </c>
      <c r="K4" s="12">
        <f>G4+I4</f>
        <v>0</v>
      </c>
      <c r="L4" s="59"/>
    </row>
    <row r="5" spans="1:12" ht="89.25" x14ac:dyDescent="0.2">
      <c r="A5" s="117" t="s">
        <v>16</v>
      </c>
      <c r="B5" s="170" t="s">
        <v>558</v>
      </c>
      <c r="C5" s="117"/>
      <c r="D5" s="117" t="s">
        <v>24</v>
      </c>
      <c r="E5" s="117">
        <v>60</v>
      </c>
      <c r="F5" s="119"/>
      <c r="G5" s="119">
        <f>E5*F5</f>
        <v>0</v>
      </c>
      <c r="H5" s="168"/>
      <c r="I5" s="119">
        <f>G5*8%</f>
        <v>0</v>
      </c>
      <c r="J5" s="119">
        <f>K5/E5</f>
        <v>0</v>
      </c>
      <c r="K5" s="119">
        <f>G5+I5</f>
        <v>0</v>
      </c>
      <c r="L5" s="59"/>
    </row>
    <row r="6" spans="1:12" ht="22.5" customHeight="1" x14ac:dyDescent="0.2">
      <c r="A6" s="269" t="s">
        <v>50</v>
      </c>
      <c r="B6" s="244"/>
      <c r="C6" s="270"/>
      <c r="D6" s="271"/>
      <c r="E6" s="51"/>
      <c r="F6" s="121"/>
      <c r="G6" s="169">
        <f>SUM(G3:G5)</f>
        <v>0</v>
      </c>
      <c r="H6" s="123"/>
      <c r="I6" s="34">
        <f>SUM(I3:I5)</f>
        <v>0</v>
      </c>
      <c r="J6" s="129"/>
      <c r="K6" s="34">
        <f>SUM(K3:K5)</f>
        <v>0</v>
      </c>
      <c r="L6" s="59"/>
    </row>
    <row r="9" spans="1:12" ht="18" customHeight="1" x14ac:dyDescent="0.2"/>
  </sheetData>
  <sheetProtection selectLockedCells="1" selectUnlockedCells="1"/>
  <mergeCells count="2">
    <mergeCell ref="A1:K1"/>
    <mergeCell ref="A6:D6"/>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46"/>
  <sheetViews>
    <sheetView zoomScale="80" zoomScaleNormal="80" workbookViewId="0">
      <selection sqref="A1:K1"/>
    </sheetView>
  </sheetViews>
  <sheetFormatPr defaultRowHeight="12.75" x14ac:dyDescent="0.2"/>
  <cols>
    <col min="1" max="1" width="4.85546875" style="58" customWidth="1"/>
    <col min="2" max="2" width="15" style="58" customWidth="1"/>
    <col min="3" max="3" width="40" style="58" customWidth="1"/>
    <col min="4" max="5" width="7.7109375" style="58" customWidth="1"/>
    <col min="6" max="6" width="10.5703125" style="58" customWidth="1"/>
    <col min="7" max="7" width="11.140625" style="58" customWidth="1"/>
    <col min="8" max="8" width="6.42578125" style="58" customWidth="1"/>
    <col min="9" max="9" width="11.28515625" style="58" customWidth="1"/>
    <col min="10" max="10" width="10.42578125" style="58" customWidth="1"/>
    <col min="11" max="11" width="13.85546875" style="58" customWidth="1"/>
    <col min="12" max="16384" width="9.140625" style="58"/>
  </cols>
  <sheetData>
    <row r="1" spans="1:11" ht="18.75" customHeight="1" x14ac:dyDescent="0.2">
      <c r="A1" s="232" t="s">
        <v>892</v>
      </c>
      <c r="B1" s="232"/>
      <c r="C1" s="232"/>
      <c r="D1" s="232"/>
      <c r="E1" s="232"/>
      <c r="F1" s="232"/>
      <c r="G1" s="232"/>
      <c r="H1" s="232"/>
      <c r="I1" s="232"/>
      <c r="J1" s="232"/>
      <c r="K1" s="232"/>
    </row>
    <row r="2" spans="1:11" ht="25.5" x14ac:dyDescent="0.2">
      <c r="A2" s="10" t="s">
        <v>1</v>
      </c>
      <c r="B2" s="10" t="s">
        <v>80</v>
      </c>
      <c r="C2" s="10" t="s">
        <v>273</v>
      </c>
      <c r="D2" s="10" t="s">
        <v>4</v>
      </c>
      <c r="E2" s="10" t="s">
        <v>5</v>
      </c>
      <c r="F2" s="10" t="s">
        <v>6</v>
      </c>
      <c r="G2" s="10" t="s">
        <v>305</v>
      </c>
      <c r="H2" s="10" t="s">
        <v>0</v>
      </c>
      <c r="I2" s="10" t="s">
        <v>9</v>
      </c>
      <c r="J2" s="10" t="s">
        <v>10</v>
      </c>
      <c r="K2" s="10" t="s">
        <v>306</v>
      </c>
    </row>
    <row r="3" spans="1:11" s="136" customFormat="1" ht="17.25" customHeight="1" x14ac:dyDescent="0.2">
      <c r="A3" s="11" t="s">
        <v>12</v>
      </c>
      <c r="B3" s="11"/>
      <c r="C3" s="25" t="s">
        <v>559</v>
      </c>
      <c r="D3" s="11" t="s">
        <v>24</v>
      </c>
      <c r="E3" s="10">
        <v>100</v>
      </c>
      <c r="F3" s="13"/>
      <c r="G3" s="13">
        <f>E3*F3</f>
        <v>0</v>
      </c>
      <c r="H3" s="14"/>
      <c r="I3" s="13">
        <f>G3*H3</f>
        <v>0</v>
      </c>
      <c r="J3" s="13">
        <f>K3/E3</f>
        <v>0</v>
      </c>
      <c r="K3" s="13">
        <f>G3+I3</f>
        <v>0</v>
      </c>
    </row>
    <row r="4" spans="1:11" s="136" customFormat="1" ht="17.25" customHeight="1" x14ac:dyDescent="0.2">
      <c r="A4" s="11" t="s">
        <v>14</v>
      </c>
      <c r="B4" s="11"/>
      <c r="C4" s="25" t="s">
        <v>560</v>
      </c>
      <c r="D4" s="11" t="s">
        <v>24</v>
      </c>
      <c r="E4" s="11">
        <v>200</v>
      </c>
      <c r="F4" s="12"/>
      <c r="G4" s="13">
        <f>E4*F4</f>
        <v>0</v>
      </c>
      <c r="H4" s="30"/>
      <c r="I4" s="13">
        <f>G4*H4</f>
        <v>0</v>
      </c>
      <c r="J4" s="13">
        <f>K4/E4</f>
        <v>0</v>
      </c>
      <c r="K4" s="13">
        <f>G4+I4</f>
        <v>0</v>
      </c>
    </row>
    <row r="5" spans="1:11" s="136" customFormat="1" ht="25.5" x14ac:dyDescent="0.2">
      <c r="A5" s="11" t="s">
        <v>16</v>
      </c>
      <c r="B5" s="11"/>
      <c r="C5" s="25" t="s">
        <v>561</v>
      </c>
      <c r="D5" s="11" t="s">
        <v>24</v>
      </c>
      <c r="E5" s="11">
        <v>150</v>
      </c>
      <c r="F5" s="12"/>
      <c r="G5" s="13">
        <f>E5*F5</f>
        <v>0</v>
      </c>
      <c r="H5" s="30"/>
      <c r="I5" s="13">
        <f>G5*H5</f>
        <v>0</v>
      </c>
      <c r="J5" s="13">
        <f>K5/E5</f>
        <v>0</v>
      </c>
      <c r="K5" s="13">
        <f>G5+I5</f>
        <v>0</v>
      </c>
    </row>
    <row r="6" spans="1:11" s="136" customFormat="1" ht="17.25" customHeight="1" x14ac:dyDescent="0.2">
      <c r="A6" s="11" t="s">
        <v>18</v>
      </c>
      <c r="B6" s="11"/>
      <c r="C6" s="25" t="s">
        <v>562</v>
      </c>
      <c r="D6" s="11" t="s">
        <v>24</v>
      </c>
      <c r="E6" s="11">
        <v>300</v>
      </c>
      <c r="F6" s="12"/>
      <c r="G6" s="13">
        <f>E6*F6</f>
        <v>0</v>
      </c>
      <c r="H6" s="30"/>
      <c r="I6" s="13">
        <f>G6*H6</f>
        <v>0</v>
      </c>
      <c r="J6" s="13">
        <f>K6/E6</f>
        <v>0</v>
      </c>
      <c r="K6" s="13">
        <f>G6+I6</f>
        <v>0</v>
      </c>
    </row>
    <row r="7" spans="1:11" s="136" customFormat="1" ht="17.25" customHeight="1" x14ac:dyDescent="0.2">
      <c r="A7" s="11" t="s">
        <v>20</v>
      </c>
      <c r="B7" s="11"/>
      <c r="C7" s="25" t="s">
        <v>563</v>
      </c>
      <c r="D7" s="11" t="s">
        <v>24</v>
      </c>
      <c r="E7" s="11">
        <v>50</v>
      </c>
      <c r="F7" s="12"/>
      <c r="G7" s="13">
        <f>E7*F7</f>
        <v>0</v>
      </c>
      <c r="H7" s="30"/>
      <c r="I7" s="13">
        <f>G7*H7</f>
        <v>0</v>
      </c>
      <c r="J7" s="13">
        <f>K7/E7</f>
        <v>0</v>
      </c>
      <c r="K7" s="13">
        <f>G7+I7</f>
        <v>0</v>
      </c>
    </row>
    <row r="8" spans="1:11" s="136" customFormat="1" ht="17.25" customHeight="1" x14ac:dyDescent="0.2">
      <c r="A8" s="249" t="s">
        <v>311</v>
      </c>
      <c r="B8" s="249"/>
      <c r="C8" s="249"/>
      <c r="D8" s="249"/>
      <c r="E8" s="249"/>
      <c r="F8" s="249"/>
      <c r="G8" s="26">
        <f>SUM(G3:G7)</f>
        <v>0</v>
      </c>
      <c r="H8" s="45"/>
      <c r="I8" s="26">
        <f>SUM(I3:I7)</f>
        <v>0</v>
      </c>
      <c r="J8" s="26"/>
      <c r="K8" s="26">
        <f>SUM(K3:K7)</f>
        <v>0</v>
      </c>
    </row>
    <row r="9" spans="1:11" s="38" customFormat="1" ht="18.75" customHeight="1" x14ac:dyDescent="0.2">
      <c r="A9" s="246" t="s">
        <v>143</v>
      </c>
      <c r="B9" s="246"/>
      <c r="C9" s="246"/>
      <c r="D9" s="246"/>
      <c r="E9" s="246"/>
      <c r="F9" s="246"/>
      <c r="G9" s="246"/>
      <c r="H9" s="246"/>
      <c r="I9" s="246"/>
      <c r="J9" s="246"/>
      <c r="K9" s="246"/>
    </row>
    <row r="10" spans="1:11" s="171" customFormat="1" ht="12.75" customHeight="1" x14ac:dyDescent="0.2">
      <c r="A10" s="247" t="s">
        <v>564</v>
      </c>
      <c r="B10" s="247"/>
      <c r="C10" s="247"/>
      <c r="D10" s="247"/>
      <c r="E10" s="247"/>
      <c r="F10" s="247"/>
      <c r="G10" s="247"/>
      <c r="H10" s="247"/>
      <c r="I10" s="247"/>
      <c r="J10" s="247"/>
      <c r="K10" s="247"/>
    </row>
    <row r="11" spans="1:11" s="172" customFormat="1" ht="13.5" customHeight="1" x14ac:dyDescent="0.2">
      <c r="A11" s="41" t="s">
        <v>33</v>
      </c>
      <c r="B11" s="211" t="s">
        <v>172</v>
      </c>
      <c r="C11" s="211"/>
      <c r="D11" s="211"/>
      <c r="E11" s="211"/>
      <c r="F11" s="211"/>
      <c r="G11" s="211"/>
      <c r="H11" s="211"/>
      <c r="I11" s="211"/>
      <c r="J11" s="211"/>
      <c r="K11" s="211"/>
    </row>
    <row r="12" spans="1:11" s="172" customFormat="1" ht="12.75" customHeight="1" x14ac:dyDescent="0.2">
      <c r="A12" s="41" t="s">
        <v>33</v>
      </c>
      <c r="B12" s="211" t="s">
        <v>565</v>
      </c>
      <c r="C12" s="211"/>
      <c r="D12" s="211"/>
      <c r="E12" s="211"/>
      <c r="F12" s="211"/>
      <c r="G12" s="211"/>
      <c r="H12" s="211"/>
      <c r="I12" s="211"/>
      <c r="J12" s="211"/>
      <c r="K12" s="211"/>
    </row>
    <row r="13" spans="1:11" s="172" customFormat="1" ht="12.75" customHeight="1" x14ac:dyDescent="0.2">
      <c r="A13" s="41" t="s">
        <v>33</v>
      </c>
      <c r="B13" s="211" t="s">
        <v>566</v>
      </c>
      <c r="C13" s="211"/>
      <c r="D13" s="211"/>
      <c r="E13" s="211"/>
      <c r="F13" s="211"/>
      <c r="G13" s="211"/>
      <c r="H13" s="211"/>
      <c r="I13" s="211"/>
      <c r="J13" s="211"/>
      <c r="K13" s="211"/>
    </row>
    <row r="14" spans="1:11" s="172" customFormat="1" ht="12.75" customHeight="1" x14ac:dyDescent="0.2">
      <c r="A14" s="41" t="s">
        <v>33</v>
      </c>
      <c r="B14" s="211" t="s">
        <v>567</v>
      </c>
      <c r="C14" s="211"/>
      <c r="D14" s="211"/>
      <c r="E14" s="211"/>
      <c r="F14" s="211"/>
      <c r="G14" s="211"/>
      <c r="H14" s="211"/>
      <c r="I14" s="211"/>
      <c r="J14" s="211"/>
      <c r="K14" s="211"/>
    </row>
    <row r="15" spans="1:11" s="172" customFormat="1" ht="12.75" customHeight="1" x14ac:dyDescent="0.2">
      <c r="A15" s="41" t="s">
        <v>33</v>
      </c>
      <c r="B15" s="211" t="s">
        <v>568</v>
      </c>
      <c r="C15" s="211"/>
      <c r="D15" s="211"/>
      <c r="E15" s="211"/>
      <c r="F15" s="211"/>
      <c r="G15" s="211"/>
      <c r="H15" s="211"/>
      <c r="I15" s="211"/>
      <c r="J15" s="211"/>
      <c r="K15" s="211"/>
    </row>
    <row r="16" spans="1:11" s="172" customFormat="1" ht="12.75" customHeight="1" x14ac:dyDescent="0.2">
      <c r="A16" s="41" t="s">
        <v>33</v>
      </c>
      <c r="B16" s="211" t="s">
        <v>569</v>
      </c>
      <c r="C16" s="211"/>
      <c r="D16" s="211"/>
      <c r="E16" s="211"/>
      <c r="F16" s="211"/>
      <c r="G16" s="211"/>
      <c r="H16" s="211"/>
      <c r="I16" s="211"/>
      <c r="J16" s="211"/>
      <c r="K16" s="211"/>
    </row>
    <row r="17" spans="1:12" s="172" customFormat="1" ht="12.75" customHeight="1" x14ac:dyDescent="0.2">
      <c r="A17" s="41" t="s">
        <v>33</v>
      </c>
      <c r="B17" s="211" t="s">
        <v>570</v>
      </c>
      <c r="C17" s="211"/>
      <c r="D17" s="211"/>
      <c r="E17" s="211"/>
      <c r="F17" s="211"/>
      <c r="G17" s="211"/>
      <c r="H17" s="211"/>
      <c r="I17" s="211"/>
      <c r="J17" s="211"/>
      <c r="K17" s="211"/>
    </row>
    <row r="18" spans="1:12" s="172" customFormat="1" ht="17.25" customHeight="1" x14ac:dyDescent="0.2">
      <c r="A18" s="41" t="s">
        <v>33</v>
      </c>
      <c r="B18" s="211" t="s">
        <v>571</v>
      </c>
      <c r="C18" s="211"/>
      <c r="D18" s="211"/>
      <c r="E18" s="211"/>
      <c r="F18" s="211"/>
      <c r="G18" s="211"/>
      <c r="H18" s="211"/>
      <c r="I18" s="211"/>
      <c r="J18" s="211"/>
      <c r="K18" s="211"/>
    </row>
    <row r="19" spans="1:12" s="171" customFormat="1" ht="12.75" customHeight="1" x14ac:dyDescent="0.2">
      <c r="A19" s="247" t="s">
        <v>572</v>
      </c>
      <c r="B19" s="247"/>
      <c r="C19" s="247"/>
      <c r="D19" s="247"/>
      <c r="E19" s="247"/>
      <c r="F19" s="247"/>
      <c r="G19" s="247"/>
      <c r="H19" s="247"/>
      <c r="I19" s="247"/>
      <c r="J19" s="247"/>
      <c r="K19" s="247"/>
    </row>
    <row r="20" spans="1:12" s="38" customFormat="1" ht="12.75" customHeight="1" x14ac:dyDescent="0.2">
      <c r="A20" s="41" t="s">
        <v>33</v>
      </c>
      <c r="B20" s="211" t="s">
        <v>300</v>
      </c>
      <c r="C20" s="211"/>
      <c r="D20" s="211"/>
      <c r="E20" s="211"/>
      <c r="F20" s="211"/>
      <c r="G20" s="211"/>
      <c r="H20" s="211"/>
      <c r="I20" s="211"/>
      <c r="J20" s="211"/>
      <c r="K20" s="211"/>
    </row>
    <row r="21" spans="1:12" s="38" customFormat="1" ht="12.75" customHeight="1" x14ac:dyDescent="0.2">
      <c r="A21" s="41" t="s">
        <v>33</v>
      </c>
      <c r="B21" s="211" t="s">
        <v>573</v>
      </c>
      <c r="C21" s="211"/>
      <c r="D21" s="211"/>
      <c r="E21" s="211"/>
      <c r="F21" s="211"/>
      <c r="G21" s="211"/>
      <c r="H21" s="211"/>
      <c r="I21" s="211"/>
      <c r="J21" s="211"/>
      <c r="K21" s="211"/>
    </row>
    <row r="22" spans="1:12" s="38" customFormat="1" ht="12.75" customHeight="1" x14ac:dyDescent="0.2">
      <c r="A22" s="41" t="s">
        <v>33</v>
      </c>
      <c r="B22" s="211" t="s">
        <v>574</v>
      </c>
      <c r="C22" s="211"/>
      <c r="D22" s="211"/>
      <c r="E22" s="211"/>
      <c r="F22" s="211"/>
      <c r="G22" s="211"/>
      <c r="H22" s="211"/>
      <c r="I22" s="211"/>
      <c r="J22" s="211"/>
      <c r="K22" s="211"/>
    </row>
    <row r="23" spans="1:12" s="38" customFormat="1" ht="12.75" customHeight="1" x14ac:dyDescent="0.2">
      <c r="A23" s="41" t="s">
        <v>33</v>
      </c>
      <c r="B23" s="211" t="s">
        <v>567</v>
      </c>
      <c r="C23" s="211"/>
      <c r="D23" s="211"/>
      <c r="E23" s="211"/>
      <c r="F23" s="211"/>
      <c r="G23" s="211"/>
      <c r="H23" s="211"/>
      <c r="I23" s="211"/>
      <c r="J23" s="211"/>
      <c r="K23" s="211"/>
    </row>
    <row r="24" spans="1:12" s="38" customFormat="1" ht="12.75" customHeight="1" x14ac:dyDescent="0.2">
      <c r="A24" s="41" t="s">
        <v>33</v>
      </c>
      <c r="B24" s="211" t="s">
        <v>568</v>
      </c>
      <c r="C24" s="211"/>
      <c r="D24" s="211"/>
      <c r="E24" s="211"/>
      <c r="F24" s="211"/>
      <c r="G24" s="211"/>
      <c r="H24" s="211"/>
      <c r="I24" s="211"/>
      <c r="J24" s="211"/>
      <c r="K24" s="211"/>
    </row>
    <row r="25" spans="1:12" s="38" customFormat="1" ht="12.75" customHeight="1" x14ac:dyDescent="0.2">
      <c r="A25" s="41" t="s">
        <v>33</v>
      </c>
      <c r="B25" s="211" t="s">
        <v>575</v>
      </c>
      <c r="C25" s="211"/>
      <c r="D25" s="211"/>
      <c r="E25" s="211"/>
      <c r="F25" s="211"/>
      <c r="G25" s="211"/>
      <c r="H25" s="211"/>
      <c r="I25" s="211"/>
      <c r="J25" s="211"/>
      <c r="K25" s="211"/>
    </row>
    <row r="26" spans="1:12" s="38" customFormat="1" ht="12.75" customHeight="1" x14ac:dyDescent="0.2">
      <c r="A26" s="247" t="s">
        <v>576</v>
      </c>
      <c r="B26" s="247"/>
      <c r="C26" s="247"/>
      <c r="D26" s="247"/>
      <c r="E26" s="247"/>
      <c r="F26" s="247"/>
      <c r="G26" s="247"/>
      <c r="H26" s="247"/>
      <c r="I26" s="247"/>
      <c r="J26" s="247"/>
      <c r="K26" s="247"/>
    </row>
    <row r="27" spans="1:12" s="38" customFormat="1" ht="12.75" customHeight="1" x14ac:dyDescent="0.2">
      <c r="A27" s="41" t="s">
        <v>33</v>
      </c>
      <c r="B27" s="211" t="s">
        <v>34</v>
      </c>
      <c r="C27" s="211"/>
      <c r="D27" s="211"/>
      <c r="E27" s="211"/>
      <c r="F27" s="211"/>
      <c r="G27" s="211"/>
      <c r="H27" s="211"/>
      <c r="I27" s="211"/>
      <c r="J27" s="211"/>
      <c r="K27" s="211"/>
    </row>
    <row r="28" spans="1:12" s="171" customFormat="1" ht="12.75" customHeight="1" x14ac:dyDescent="0.2">
      <c r="A28" s="90" t="s">
        <v>33</v>
      </c>
      <c r="B28" s="211" t="s">
        <v>577</v>
      </c>
      <c r="C28" s="211"/>
      <c r="D28" s="211"/>
      <c r="E28" s="211"/>
      <c r="F28" s="211"/>
      <c r="G28" s="211"/>
      <c r="H28" s="211"/>
      <c r="I28" s="211"/>
      <c r="J28" s="211"/>
      <c r="K28" s="211"/>
      <c r="L28" s="38"/>
    </row>
    <row r="29" spans="1:12" s="38" customFormat="1" ht="12.75" customHeight="1" x14ac:dyDescent="0.2">
      <c r="A29" s="41" t="s">
        <v>33</v>
      </c>
      <c r="B29" s="211" t="s">
        <v>578</v>
      </c>
      <c r="C29" s="211"/>
      <c r="D29" s="211"/>
      <c r="E29" s="211"/>
      <c r="F29" s="211"/>
      <c r="G29" s="211"/>
      <c r="H29" s="211"/>
      <c r="I29" s="211"/>
      <c r="J29" s="211"/>
      <c r="K29" s="211"/>
    </row>
    <row r="30" spans="1:12" s="38" customFormat="1" ht="12.75" customHeight="1" x14ac:dyDescent="0.2">
      <c r="A30" s="41" t="s">
        <v>33</v>
      </c>
      <c r="B30" s="211" t="s">
        <v>801</v>
      </c>
      <c r="C30" s="211"/>
      <c r="D30" s="211"/>
      <c r="E30" s="211"/>
      <c r="F30" s="211"/>
      <c r="G30" s="211"/>
      <c r="H30" s="211"/>
      <c r="I30" s="211"/>
      <c r="J30" s="211"/>
      <c r="K30" s="211"/>
      <c r="L30" s="54"/>
    </row>
    <row r="31" spans="1:12" s="38" customFormat="1" ht="12.75" customHeight="1" x14ac:dyDescent="0.2">
      <c r="A31" s="41" t="s">
        <v>33</v>
      </c>
      <c r="B31" s="211" t="s">
        <v>568</v>
      </c>
      <c r="C31" s="211"/>
      <c r="D31" s="211"/>
      <c r="E31" s="211"/>
      <c r="F31" s="211"/>
      <c r="G31" s="211"/>
      <c r="H31" s="211"/>
      <c r="I31" s="211"/>
      <c r="J31" s="211"/>
      <c r="K31" s="211"/>
    </row>
    <row r="32" spans="1:12" s="38" customFormat="1" ht="12.75" customHeight="1" x14ac:dyDescent="0.2">
      <c r="A32" s="247" t="s">
        <v>579</v>
      </c>
      <c r="B32" s="247"/>
      <c r="C32" s="247"/>
      <c r="D32" s="247"/>
      <c r="E32" s="247"/>
      <c r="F32" s="247"/>
      <c r="G32" s="247"/>
      <c r="H32" s="247"/>
      <c r="I32" s="247"/>
      <c r="J32" s="247"/>
      <c r="K32" s="247"/>
    </row>
    <row r="33" spans="1:12" s="171" customFormat="1" ht="12.75" customHeight="1" x14ac:dyDescent="0.2">
      <c r="A33" s="90" t="s">
        <v>33</v>
      </c>
      <c r="B33" s="211" t="s">
        <v>34</v>
      </c>
      <c r="C33" s="211"/>
      <c r="D33" s="211"/>
      <c r="E33" s="211"/>
      <c r="F33" s="211"/>
      <c r="G33" s="211"/>
      <c r="H33" s="211"/>
      <c r="I33" s="211"/>
      <c r="J33" s="211"/>
      <c r="K33" s="211"/>
      <c r="L33" s="38"/>
    </row>
    <row r="34" spans="1:12" s="38" customFormat="1" ht="12.75" customHeight="1" x14ac:dyDescent="0.2">
      <c r="A34" s="41" t="s">
        <v>33</v>
      </c>
      <c r="B34" s="211" t="s">
        <v>577</v>
      </c>
      <c r="C34" s="211"/>
      <c r="D34" s="211"/>
      <c r="E34" s="211"/>
      <c r="F34" s="211"/>
      <c r="G34" s="211"/>
      <c r="H34" s="211"/>
      <c r="I34" s="211"/>
      <c r="J34" s="211"/>
      <c r="K34" s="211"/>
    </row>
    <row r="35" spans="1:12" s="38" customFormat="1" ht="12.75" customHeight="1" x14ac:dyDescent="0.2">
      <c r="A35" s="41" t="s">
        <v>33</v>
      </c>
      <c r="B35" s="211" t="s">
        <v>580</v>
      </c>
      <c r="C35" s="211"/>
      <c r="D35" s="211"/>
      <c r="E35" s="211"/>
      <c r="F35" s="211"/>
      <c r="G35" s="211"/>
      <c r="H35" s="211"/>
      <c r="I35" s="211"/>
      <c r="J35" s="211"/>
      <c r="K35" s="211"/>
    </row>
    <row r="36" spans="1:12" s="38" customFormat="1" ht="12.75" customHeight="1" x14ac:dyDescent="0.2">
      <c r="A36" s="41" t="s">
        <v>33</v>
      </c>
      <c r="B36" s="211" t="s">
        <v>568</v>
      </c>
      <c r="C36" s="211"/>
      <c r="D36" s="211"/>
      <c r="E36" s="211"/>
      <c r="F36" s="211"/>
      <c r="G36" s="211"/>
      <c r="H36" s="211"/>
      <c r="I36" s="211"/>
      <c r="J36" s="211"/>
      <c r="K36" s="211"/>
    </row>
    <row r="37" spans="1:12" s="38" customFormat="1" ht="30.75" customHeight="1" x14ac:dyDescent="0.2">
      <c r="A37" s="41" t="s">
        <v>33</v>
      </c>
      <c r="B37" s="211" t="s">
        <v>802</v>
      </c>
      <c r="C37" s="211"/>
      <c r="D37" s="211"/>
      <c r="E37" s="211"/>
      <c r="F37" s="211"/>
      <c r="G37" s="211"/>
      <c r="H37" s="211"/>
      <c r="I37" s="211"/>
      <c r="J37" s="211"/>
      <c r="K37" s="211"/>
      <c r="L37" s="54"/>
    </row>
    <row r="38" spans="1:12" s="171" customFormat="1" ht="11.25" customHeight="1" x14ac:dyDescent="0.2">
      <c r="A38" s="247" t="s">
        <v>581</v>
      </c>
      <c r="B38" s="247"/>
      <c r="C38" s="247"/>
      <c r="D38" s="247"/>
      <c r="E38" s="247"/>
      <c r="F38" s="247"/>
      <c r="G38" s="247"/>
      <c r="H38" s="247"/>
      <c r="I38" s="247"/>
      <c r="J38" s="247"/>
      <c r="K38" s="247"/>
    </row>
    <row r="39" spans="1:12" s="38" customFormat="1" ht="12.75" customHeight="1" x14ac:dyDescent="0.2">
      <c r="A39" s="41" t="s">
        <v>33</v>
      </c>
      <c r="B39" s="211" t="s">
        <v>172</v>
      </c>
      <c r="C39" s="211"/>
      <c r="D39" s="211"/>
      <c r="E39" s="211"/>
      <c r="F39" s="211"/>
      <c r="G39" s="211"/>
      <c r="H39" s="211"/>
      <c r="I39" s="211"/>
      <c r="J39" s="211"/>
      <c r="K39" s="211"/>
    </row>
    <row r="40" spans="1:12" s="38" customFormat="1" ht="12.75" customHeight="1" x14ac:dyDescent="0.2">
      <c r="A40" s="41" t="s">
        <v>33</v>
      </c>
      <c r="B40" s="211" t="s">
        <v>582</v>
      </c>
      <c r="C40" s="211"/>
      <c r="D40" s="211"/>
      <c r="E40" s="211"/>
      <c r="F40" s="211"/>
      <c r="G40" s="211"/>
      <c r="H40" s="211"/>
      <c r="I40" s="211"/>
      <c r="J40" s="211"/>
      <c r="K40" s="211"/>
    </row>
    <row r="41" spans="1:12" s="38" customFormat="1" ht="12.75" customHeight="1" x14ac:dyDescent="0.2">
      <c r="A41" s="41" t="s">
        <v>33</v>
      </c>
      <c r="B41" s="211" t="s">
        <v>583</v>
      </c>
      <c r="C41" s="211"/>
      <c r="D41" s="211"/>
      <c r="E41" s="211"/>
      <c r="F41" s="211"/>
      <c r="G41" s="211"/>
      <c r="H41" s="211"/>
      <c r="I41" s="211"/>
      <c r="J41" s="211"/>
      <c r="K41" s="211"/>
    </row>
    <row r="42" spans="1:12" s="38" customFormat="1" ht="12.75" customHeight="1" x14ac:dyDescent="0.2">
      <c r="A42" s="41" t="s">
        <v>33</v>
      </c>
      <c r="B42" s="211" t="s">
        <v>584</v>
      </c>
      <c r="C42" s="211"/>
      <c r="D42" s="211"/>
      <c r="E42" s="211"/>
      <c r="F42" s="211"/>
      <c r="G42" s="211"/>
      <c r="H42" s="211"/>
      <c r="I42" s="211"/>
      <c r="J42" s="211"/>
      <c r="K42" s="211"/>
    </row>
    <row r="43" spans="1:12" s="38" customFormat="1" ht="12.75" customHeight="1" x14ac:dyDescent="0.2">
      <c r="A43" s="41" t="s">
        <v>33</v>
      </c>
      <c r="B43" s="211" t="s">
        <v>568</v>
      </c>
      <c r="C43" s="211"/>
      <c r="D43" s="211"/>
      <c r="E43" s="211"/>
      <c r="F43" s="211"/>
      <c r="G43" s="211"/>
      <c r="H43" s="211"/>
      <c r="I43" s="211"/>
      <c r="J43" s="211"/>
      <c r="K43" s="211"/>
    </row>
    <row r="44" spans="1:12" s="38" customFormat="1" ht="12.75" customHeight="1" x14ac:dyDescent="0.2">
      <c r="A44" s="41" t="s">
        <v>33</v>
      </c>
      <c r="B44" s="211" t="s">
        <v>585</v>
      </c>
      <c r="C44" s="211"/>
      <c r="D44" s="211"/>
      <c r="E44" s="211"/>
      <c r="F44" s="211"/>
      <c r="G44" s="211"/>
      <c r="H44" s="211"/>
      <c r="I44" s="211"/>
      <c r="J44" s="211"/>
      <c r="K44" s="211"/>
    </row>
    <row r="45" spans="1:12" s="38" customFormat="1" ht="12.75" customHeight="1" x14ac:dyDescent="0.2">
      <c r="A45" s="41" t="s">
        <v>33</v>
      </c>
      <c r="B45" s="211" t="s">
        <v>586</v>
      </c>
      <c r="C45" s="211"/>
      <c r="D45" s="211"/>
      <c r="E45" s="211"/>
      <c r="F45" s="211"/>
      <c r="G45" s="211"/>
      <c r="H45" s="211"/>
      <c r="I45" s="211"/>
      <c r="J45" s="211"/>
      <c r="K45" s="211"/>
    </row>
    <row r="46" spans="1:12" s="38" customFormat="1" ht="12.75" customHeight="1" x14ac:dyDescent="0.2">
      <c r="A46" s="41" t="s">
        <v>33</v>
      </c>
      <c r="B46" s="211" t="s">
        <v>587</v>
      </c>
      <c r="C46" s="211"/>
      <c r="D46" s="211"/>
      <c r="E46" s="211"/>
      <c r="F46" s="211"/>
      <c r="G46" s="211"/>
      <c r="H46" s="211"/>
      <c r="I46" s="211"/>
      <c r="J46" s="211"/>
      <c r="K46" s="211"/>
    </row>
  </sheetData>
  <sheetProtection selectLockedCells="1" selectUnlockedCells="1"/>
  <mergeCells count="40">
    <mergeCell ref="B12:K12"/>
    <mergeCell ref="A1:K1"/>
    <mergeCell ref="A8:F8"/>
    <mergeCell ref="A9:K9"/>
    <mergeCell ref="A10:K10"/>
    <mergeCell ref="B11:K11"/>
    <mergeCell ref="B24:K24"/>
    <mergeCell ref="B13:K13"/>
    <mergeCell ref="B14:K14"/>
    <mergeCell ref="B15:K15"/>
    <mergeCell ref="B16:K16"/>
    <mergeCell ref="B17:K17"/>
    <mergeCell ref="B18:K18"/>
    <mergeCell ref="A19:K19"/>
    <mergeCell ref="B20:K20"/>
    <mergeCell ref="B21:K21"/>
    <mergeCell ref="B22:K22"/>
    <mergeCell ref="B23:K23"/>
    <mergeCell ref="B36:K36"/>
    <mergeCell ref="B25:K25"/>
    <mergeCell ref="A26:K26"/>
    <mergeCell ref="B27:K27"/>
    <mergeCell ref="B28:K28"/>
    <mergeCell ref="B29:K29"/>
    <mergeCell ref="B30:K30"/>
    <mergeCell ref="B31:K31"/>
    <mergeCell ref="A32:K32"/>
    <mergeCell ref="B33:K33"/>
    <mergeCell ref="B34:K34"/>
    <mergeCell ref="B35:K35"/>
    <mergeCell ref="B43:K43"/>
    <mergeCell ref="B44:K44"/>
    <mergeCell ref="B45:K45"/>
    <mergeCell ref="B46:K46"/>
    <mergeCell ref="B37:K37"/>
    <mergeCell ref="A38:K38"/>
    <mergeCell ref="B39:K39"/>
    <mergeCell ref="B40:K40"/>
    <mergeCell ref="B41:K41"/>
    <mergeCell ref="B42:K42"/>
  </mergeCells>
  <pageMargins left="0.2361111111111111" right="0.2361111111111111" top="0.35416666666666669" bottom="0.32291666666666669" header="0.51180555555555551" footer="0.51180555555555551"/>
  <pageSetup paperSize="9" firstPageNumber="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23"/>
  <sheetViews>
    <sheetView zoomScale="80" zoomScaleNormal="80" workbookViewId="0">
      <selection sqref="A1:K1"/>
    </sheetView>
  </sheetViews>
  <sheetFormatPr defaultRowHeight="12.75" x14ac:dyDescent="0.2"/>
  <cols>
    <col min="1" max="1" width="4.28515625" style="58" customWidth="1"/>
    <col min="2" max="2" width="12.7109375" style="58" customWidth="1"/>
    <col min="3" max="3" width="50.42578125" style="58" customWidth="1"/>
    <col min="4" max="6" width="9.140625" style="58"/>
    <col min="7" max="7" width="11.85546875" style="58" customWidth="1"/>
    <col min="8" max="10" width="9.140625" style="58"/>
    <col min="11" max="11" width="11.140625" style="58" customWidth="1"/>
    <col min="12" max="16384" width="9.140625" style="58"/>
  </cols>
  <sheetData>
    <row r="1" spans="1:12" ht="22.5" customHeight="1" x14ac:dyDescent="0.2">
      <c r="A1" s="253" t="s">
        <v>859</v>
      </c>
      <c r="B1" s="253"/>
      <c r="C1" s="253"/>
      <c r="D1" s="253"/>
      <c r="E1" s="253"/>
      <c r="F1" s="253"/>
      <c r="G1" s="253"/>
      <c r="H1" s="253"/>
      <c r="I1" s="253"/>
      <c r="J1" s="253"/>
      <c r="K1" s="253"/>
    </row>
    <row r="2" spans="1:12" ht="38.25" x14ac:dyDescent="0.2">
      <c r="A2" s="45" t="s">
        <v>1</v>
      </c>
      <c r="B2" s="45" t="s">
        <v>80</v>
      </c>
      <c r="C2" s="45" t="s">
        <v>273</v>
      </c>
      <c r="D2" s="45" t="s">
        <v>4</v>
      </c>
      <c r="E2" s="45" t="s">
        <v>5</v>
      </c>
      <c r="F2" s="4" t="s">
        <v>6</v>
      </c>
      <c r="G2" s="4" t="s">
        <v>305</v>
      </c>
      <c r="H2" s="4" t="s">
        <v>82</v>
      </c>
      <c r="I2" s="4" t="s">
        <v>9</v>
      </c>
      <c r="J2" s="4" t="s">
        <v>10</v>
      </c>
      <c r="K2" s="4" t="s">
        <v>306</v>
      </c>
    </row>
    <row r="3" spans="1:12" ht="25.5" x14ac:dyDescent="0.2">
      <c r="A3" s="11" t="s">
        <v>12</v>
      </c>
      <c r="B3" s="45"/>
      <c r="C3" s="25" t="s">
        <v>588</v>
      </c>
      <c r="D3" s="11" t="s">
        <v>24</v>
      </c>
      <c r="E3" s="11">
        <v>200</v>
      </c>
      <c r="F3" s="13"/>
      <c r="G3" s="13">
        <f>E3*F3</f>
        <v>0</v>
      </c>
      <c r="H3" s="14"/>
      <c r="I3" s="13">
        <f>G3*H3</f>
        <v>0</v>
      </c>
      <c r="J3" s="13">
        <f>K3/E3</f>
        <v>0</v>
      </c>
      <c r="K3" s="13">
        <f>G3+I3</f>
        <v>0</v>
      </c>
    </row>
    <row r="4" spans="1:12" ht="38.25" x14ac:dyDescent="0.2">
      <c r="A4" s="11" t="s">
        <v>14</v>
      </c>
      <c r="B4" s="11"/>
      <c r="C4" s="25" t="s">
        <v>589</v>
      </c>
      <c r="D4" s="11" t="s">
        <v>24</v>
      </c>
      <c r="E4" s="11">
        <v>200</v>
      </c>
      <c r="F4" s="12"/>
      <c r="G4" s="13">
        <f>E4*F4</f>
        <v>0</v>
      </c>
      <c r="H4" s="14"/>
      <c r="I4" s="13">
        <f>G4*H4</f>
        <v>0</v>
      </c>
      <c r="J4" s="13">
        <f>K4/E4</f>
        <v>0</v>
      </c>
      <c r="K4" s="13">
        <f>G4+I4</f>
        <v>0</v>
      </c>
    </row>
    <row r="5" spans="1:12" ht="17.25" customHeight="1" x14ac:dyDescent="0.2">
      <c r="A5" s="11" t="s">
        <v>16</v>
      </c>
      <c r="B5" s="11"/>
      <c r="C5" s="25" t="s">
        <v>590</v>
      </c>
      <c r="D5" s="11" t="s">
        <v>24</v>
      </c>
      <c r="E5" s="11">
        <v>1500</v>
      </c>
      <c r="F5" s="12"/>
      <c r="G5" s="13">
        <f>E5*F5</f>
        <v>0</v>
      </c>
      <c r="H5" s="30"/>
      <c r="I5" s="13">
        <f>G5*H5</f>
        <v>0</v>
      </c>
      <c r="J5" s="13">
        <f>K5/E5</f>
        <v>0</v>
      </c>
      <c r="K5" s="13">
        <f>G5+I5</f>
        <v>0</v>
      </c>
    </row>
    <row r="6" spans="1:12" ht="51.75" customHeight="1" x14ac:dyDescent="0.2">
      <c r="A6" s="11" t="s">
        <v>18</v>
      </c>
      <c r="B6" s="11"/>
      <c r="C6" s="25" t="s">
        <v>591</v>
      </c>
      <c r="D6" s="11" t="s">
        <v>24</v>
      </c>
      <c r="E6" s="11">
        <v>1500</v>
      </c>
      <c r="F6" s="12"/>
      <c r="G6" s="13">
        <f>E6*F6</f>
        <v>0</v>
      </c>
      <c r="H6" s="30"/>
      <c r="I6" s="13">
        <f>G6*H6</f>
        <v>0</v>
      </c>
      <c r="J6" s="13">
        <f>K6/E6</f>
        <v>0</v>
      </c>
      <c r="K6" s="13">
        <f>G6+I6</f>
        <v>0</v>
      </c>
    </row>
    <row r="7" spans="1:12" ht="23.25" customHeight="1" x14ac:dyDescent="0.2">
      <c r="A7" s="206" t="s">
        <v>311</v>
      </c>
      <c r="B7" s="206"/>
      <c r="C7" s="206"/>
      <c r="D7" s="206"/>
      <c r="E7" s="206"/>
      <c r="F7" s="206"/>
      <c r="G7" s="6">
        <f>SUM(G3:G6)</f>
        <v>0</v>
      </c>
      <c r="H7" s="4"/>
      <c r="I7" s="6">
        <f>SUM(I3:I6)</f>
        <v>0</v>
      </c>
      <c r="J7" s="6"/>
      <c r="K7" s="6">
        <f>SUM(K3:K6)</f>
        <v>0</v>
      </c>
    </row>
    <row r="8" spans="1:12" ht="12.75" customHeight="1" x14ac:dyDescent="0.2">
      <c r="A8" s="246" t="s">
        <v>143</v>
      </c>
      <c r="B8" s="246"/>
      <c r="C8" s="246"/>
      <c r="D8" s="246"/>
      <c r="E8" s="246"/>
      <c r="F8" s="246"/>
      <c r="G8" s="246"/>
      <c r="H8" s="246"/>
      <c r="I8" s="246"/>
      <c r="J8" s="246"/>
      <c r="K8" s="246"/>
    </row>
    <row r="9" spans="1:12" ht="12.75" customHeight="1" x14ac:dyDescent="0.2">
      <c r="A9" s="272" t="s">
        <v>592</v>
      </c>
      <c r="B9" s="272"/>
      <c r="C9" s="272"/>
      <c r="D9" s="272"/>
      <c r="E9" s="272"/>
      <c r="F9" s="272"/>
      <c r="G9" s="272"/>
      <c r="H9" s="272"/>
      <c r="I9" s="272"/>
      <c r="J9" s="272"/>
      <c r="K9" s="272"/>
      <c r="L9" s="36"/>
    </row>
    <row r="10" spans="1:12" ht="12.75" customHeight="1" x14ac:dyDescent="0.2">
      <c r="A10" s="211" t="s">
        <v>593</v>
      </c>
      <c r="B10" s="211"/>
      <c r="C10" s="211"/>
      <c r="D10" s="211"/>
      <c r="E10" s="211"/>
      <c r="F10" s="211"/>
      <c r="G10" s="211"/>
      <c r="H10" s="211"/>
      <c r="I10" s="211"/>
      <c r="J10" s="211"/>
      <c r="K10" s="211"/>
    </row>
    <row r="11" spans="1:12" ht="12.75" customHeight="1" x14ac:dyDescent="0.2">
      <c r="A11" s="41" t="s">
        <v>33</v>
      </c>
      <c r="B11" s="211" t="s">
        <v>594</v>
      </c>
      <c r="C11" s="211"/>
      <c r="D11" s="211"/>
      <c r="E11" s="211"/>
      <c r="F11" s="211"/>
      <c r="G11" s="211"/>
      <c r="H11" s="211"/>
      <c r="I11" s="211"/>
      <c r="J11" s="211"/>
      <c r="K11" s="211"/>
    </row>
    <row r="12" spans="1:12" ht="12.75" customHeight="1" x14ac:dyDescent="0.2">
      <c r="A12" s="41" t="s">
        <v>33</v>
      </c>
      <c r="B12" s="211" t="s">
        <v>595</v>
      </c>
      <c r="C12" s="211"/>
      <c r="D12" s="211"/>
      <c r="E12" s="211"/>
      <c r="F12" s="211"/>
      <c r="G12" s="211"/>
      <c r="H12" s="211"/>
      <c r="I12" s="211"/>
      <c r="J12" s="211"/>
      <c r="K12" s="211"/>
    </row>
    <row r="13" spans="1:12" ht="12.75" customHeight="1" x14ac:dyDescent="0.2">
      <c r="A13" s="41" t="s">
        <v>33</v>
      </c>
      <c r="B13" s="211" t="s">
        <v>596</v>
      </c>
      <c r="C13" s="211"/>
      <c r="D13" s="211"/>
      <c r="E13" s="211"/>
      <c r="F13" s="211"/>
      <c r="G13" s="211"/>
      <c r="H13" s="211"/>
      <c r="I13" s="211"/>
      <c r="J13" s="211"/>
      <c r="K13" s="211"/>
    </row>
    <row r="14" spans="1:12" ht="12.75" customHeight="1" x14ac:dyDescent="0.2">
      <c r="A14" s="41" t="s">
        <v>33</v>
      </c>
      <c r="B14" s="211" t="s">
        <v>597</v>
      </c>
      <c r="C14" s="211"/>
      <c r="D14" s="211"/>
      <c r="E14" s="211"/>
      <c r="F14" s="211"/>
      <c r="G14" s="211"/>
      <c r="H14" s="211"/>
      <c r="I14" s="211"/>
      <c r="J14" s="211"/>
      <c r="K14" s="211"/>
    </row>
    <row r="15" spans="1:12" ht="12.75" customHeight="1" x14ac:dyDescent="0.2">
      <c r="A15" s="41" t="s">
        <v>33</v>
      </c>
      <c r="B15" s="211" t="s">
        <v>598</v>
      </c>
      <c r="C15" s="211"/>
      <c r="D15" s="211"/>
      <c r="E15" s="211"/>
      <c r="F15" s="211"/>
      <c r="G15" s="211"/>
      <c r="H15" s="211"/>
      <c r="I15" s="211"/>
      <c r="J15" s="211"/>
      <c r="K15" s="211"/>
    </row>
    <row r="16" spans="1:12" ht="12.75" customHeight="1" x14ac:dyDescent="0.2">
      <c r="A16" s="41" t="s">
        <v>33</v>
      </c>
      <c r="B16" s="211" t="s">
        <v>599</v>
      </c>
      <c r="C16" s="211"/>
      <c r="D16" s="211"/>
      <c r="E16" s="211"/>
      <c r="F16" s="211"/>
      <c r="G16" s="211"/>
      <c r="H16" s="211"/>
      <c r="I16" s="211"/>
      <c r="J16" s="211"/>
      <c r="K16" s="211"/>
    </row>
    <row r="17" spans="1:11" ht="12.75" customHeight="1" x14ac:dyDescent="0.2">
      <c r="A17" s="41" t="s">
        <v>33</v>
      </c>
      <c r="B17" s="211" t="s">
        <v>600</v>
      </c>
      <c r="C17" s="211"/>
      <c r="D17" s="211"/>
      <c r="E17" s="211"/>
      <c r="F17" s="211"/>
      <c r="G17" s="211"/>
      <c r="H17" s="211"/>
      <c r="I17" s="211"/>
      <c r="J17" s="211"/>
      <c r="K17" s="211"/>
    </row>
    <row r="18" spans="1:11" ht="12.75" customHeight="1" x14ac:dyDescent="0.2">
      <c r="A18" s="41"/>
      <c r="B18" s="211" t="s">
        <v>601</v>
      </c>
      <c r="C18" s="211"/>
      <c r="D18" s="211"/>
      <c r="E18" s="211"/>
      <c r="F18" s="211"/>
      <c r="G18" s="211"/>
      <c r="H18" s="211"/>
      <c r="I18" s="211"/>
      <c r="J18" s="211"/>
      <c r="K18" s="211"/>
    </row>
    <row r="19" spans="1:11" ht="12.75" customHeight="1" x14ac:dyDescent="0.2">
      <c r="A19" s="41"/>
      <c r="B19" s="211" t="s">
        <v>602</v>
      </c>
      <c r="C19" s="211"/>
      <c r="D19" s="211"/>
      <c r="E19" s="211"/>
      <c r="F19" s="211"/>
      <c r="G19" s="211"/>
      <c r="H19" s="211"/>
      <c r="I19" s="211"/>
      <c r="J19" s="211"/>
      <c r="K19" s="211"/>
    </row>
    <row r="20" spans="1:11" ht="12.75" customHeight="1" x14ac:dyDescent="0.2">
      <c r="A20" s="41"/>
      <c r="B20" s="211" t="s">
        <v>603</v>
      </c>
      <c r="C20" s="211"/>
      <c r="D20" s="211"/>
      <c r="E20" s="211"/>
      <c r="F20" s="211"/>
      <c r="G20" s="211"/>
      <c r="H20" s="211"/>
      <c r="I20" s="211"/>
      <c r="J20" s="211"/>
      <c r="K20" s="211"/>
    </row>
    <row r="21" spans="1:11" ht="24" customHeight="1" x14ac:dyDescent="0.2">
      <c r="A21" s="211" t="s">
        <v>604</v>
      </c>
      <c r="B21" s="211"/>
      <c r="C21" s="211"/>
      <c r="D21" s="211"/>
      <c r="E21" s="211"/>
      <c r="F21" s="211"/>
      <c r="G21" s="211"/>
      <c r="H21" s="211"/>
      <c r="I21" s="211"/>
      <c r="J21" s="211"/>
      <c r="K21" s="211"/>
    </row>
    <row r="22" spans="1:11" x14ac:dyDescent="0.2">
      <c r="A22" s="210" t="s">
        <v>605</v>
      </c>
      <c r="B22" s="210"/>
      <c r="C22" s="210"/>
      <c r="D22" s="210"/>
      <c r="E22" s="210"/>
      <c r="F22" s="210"/>
      <c r="G22" s="210"/>
      <c r="H22" s="210"/>
      <c r="I22" s="210"/>
      <c r="J22" s="210"/>
      <c r="K22" s="210"/>
    </row>
    <row r="23" spans="1:11" x14ac:dyDescent="0.2">
      <c r="A23" s="210" t="s">
        <v>606</v>
      </c>
      <c r="B23" s="210"/>
      <c r="C23" s="210"/>
      <c r="D23" s="210"/>
      <c r="E23" s="210"/>
      <c r="F23" s="210"/>
      <c r="G23" s="210"/>
      <c r="H23" s="210"/>
      <c r="I23" s="210"/>
      <c r="J23" s="210"/>
      <c r="K23" s="210"/>
    </row>
  </sheetData>
  <sheetProtection selectLockedCells="1" selectUnlockedCells="1"/>
  <mergeCells count="18">
    <mergeCell ref="B11:K11"/>
    <mergeCell ref="A1:K1"/>
    <mergeCell ref="A7:F7"/>
    <mergeCell ref="A8:K8"/>
    <mergeCell ref="A9:K9"/>
    <mergeCell ref="A10:K10"/>
    <mergeCell ref="A23:K23"/>
    <mergeCell ref="B12:K12"/>
    <mergeCell ref="B13:K13"/>
    <mergeCell ref="B14:K14"/>
    <mergeCell ref="B15:K15"/>
    <mergeCell ref="B16:K16"/>
    <mergeCell ref="B17:K17"/>
    <mergeCell ref="B18:K18"/>
    <mergeCell ref="B19:K19"/>
    <mergeCell ref="B20:K20"/>
    <mergeCell ref="A21:K21"/>
    <mergeCell ref="A22:K22"/>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7"/>
  <sheetViews>
    <sheetView zoomScale="80" zoomScaleNormal="80" workbookViewId="0">
      <selection activeCell="A5" sqref="A5:K5"/>
    </sheetView>
  </sheetViews>
  <sheetFormatPr defaultRowHeight="12.75" x14ac:dyDescent="0.2"/>
  <cols>
    <col min="1" max="1" width="4.5703125" style="72" customWidth="1"/>
    <col min="2" max="2" width="10.7109375" style="72" customWidth="1"/>
    <col min="3" max="3" width="59.85546875" style="72" customWidth="1"/>
    <col min="4" max="4" width="6.140625" style="72" customWidth="1"/>
    <col min="5" max="5" width="5.42578125" style="72" customWidth="1"/>
    <col min="6" max="6" width="8.42578125" style="72" customWidth="1"/>
    <col min="7" max="7" width="10.42578125" style="72" customWidth="1"/>
    <col min="8" max="8" width="6.140625" style="72" customWidth="1"/>
    <col min="9" max="10" width="9.140625" style="72"/>
    <col min="11" max="11" width="12.140625" style="72" customWidth="1"/>
    <col min="12" max="16384" width="9.140625" style="72"/>
  </cols>
  <sheetData>
    <row r="1" spans="1:12" s="58" customFormat="1" ht="25.5" customHeight="1" x14ac:dyDescent="0.2">
      <c r="A1" s="266" t="s">
        <v>860</v>
      </c>
      <c r="B1" s="266"/>
      <c r="C1" s="266"/>
      <c r="D1" s="266"/>
      <c r="E1" s="266"/>
      <c r="F1" s="266"/>
      <c r="G1" s="266"/>
      <c r="H1" s="266"/>
      <c r="I1" s="266"/>
      <c r="J1" s="266"/>
      <c r="K1" s="266"/>
    </row>
    <row r="2" spans="1:12" s="58" customFormat="1" ht="38.25" x14ac:dyDescent="0.2">
      <c r="A2" s="10" t="s">
        <v>1</v>
      </c>
      <c r="B2" s="10" t="s">
        <v>80</v>
      </c>
      <c r="C2" s="10" t="s">
        <v>273</v>
      </c>
      <c r="D2" s="10" t="s">
        <v>4</v>
      </c>
      <c r="E2" s="10" t="s">
        <v>5</v>
      </c>
      <c r="F2" s="10" t="s">
        <v>6</v>
      </c>
      <c r="G2" s="10" t="s">
        <v>305</v>
      </c>
      <c r="H2" s="10" t="s">
        <v>0</v>
      </c>
      <c r="I2" s="10" t="s">
        <v>9</v>
      </c>
      <c r="J2" s="10" t="s">
        <v>10</v>
      </c>
      <c r="K2" s="10" t="s">
        <v>306</v>
      </c>
      <c r="L2" s="59"/>
    </row>
    <row r="3" spans="1:12" s="58" customFormat="1" ht="177.75" customHeight="1" x14ac:dyDescent="0.2">
      <c r="A3" s="22" t="s">
        <v>12</v>
      </c>
      <c r="B3" s="22"/>
      <c r="C3" s="150" t="s">
        <v>861</v>
      </c>
      <c r="D3" s="22" t="s">
        <v>551</v>
      </c>
      <c r="E3" s="22">
        <v>20</v>
      </c>
      <c r="F3" s="110"/>
      <c r="G3" s="110">
        <f>E3*F3</f>
        <v>0</v>
      </c>
      <c r="H3" s="24"/>
      <c r="I3" s="104">
        <f>G3*H3</f>
        <v>0</v>
      </c>
      <c r="J3" s="104">
        <f>K3/E3</f>
        <v>0</v>
      </c>
      <c r="K3" s="104">
        <f>G3+I3</f>
        <v>0</v>
      </c>
    </row>
    <row r="4" spans="1:12" s="58" customFormat="1" ht="243.75" customHeight="1" x14ac:dyDescent="0.2">
      <c r="A4" s="112" t="s">
        <v>14</v>
      </c>
      <c r="B4" s="112"/>
      <c r="C4" s="300" t="s">
        <v>862</v>
      </c>
      <c r="D4" s="112" t="s">
        <v>551</v>
      </c>
      <c r="E4" s="112">
        <v>20</v>
      </c>
      <c r="F4" s="113"/>
      <c r="G4" s="113">
        <f>E4*F4</f>
        <v>0</v>
      </c>
      <c r="H4" s="114"/>
      <c r="I4" s="115">
        <f>G4*H4</f>
        <v>0</v>
      </c>
      <c r="J4" s="115">
        <f>K4/E4</f>
        <v>0</v>
      </c>
      <c r="K4" s="115">
        <f>G4+I4</f>
        <v>0</v>
      </c>
    </row>
    <row r="5" spans="1:12" s="58" customFormat="1" ht="191.25" customHeight="1" x14ac:dyDescent="0.2">
      <c r="A5" s="112" t="s">
        <v>16</v>
      </c>
      <c r="B5" s="112"/>
      <c r="C5" s="301" t="s">
        <v>803</v>
      </c>
      <c r="D5" s="112" t="s">
        <v>551</v>
      </c>
      <c r="E5" s="112">
        <v>20</v>
      </c>
      <c r="F5" s="113"/>
      <c r="G5" s="113">
        <f>E5*F5</f>
        <v>0</v>
      </c>
      <c r="H5" s="165"/>
      <c r="I5" s="115">
        <f>G5*H5</f>
        <v>0</v>
      </c>
      <c r="J5" s="115">
        <f>K5/E5</f>
        <v>0</v>
      </c>
      <c r="K5" s="115">
        <f>G5+I5</f>
        <v>0</v>
      </c>
    </row>
    <row r="6" spans="1:12" s="58" customFormat="1" ht="232.5" customHeight="1" x14ac:dyDescent="0.2">
      <c r="A6" s="116" t="s">
        <v>18</v>
      </c>
      <c r="B6" s="116"/>
      <c r="C6" s="173" t="s">
        <v>804</v>
      </c>
      <c r="D6" s="116" t="s">
        <v>551</v>
      </c>
      <c r="E6" s="116">
        <v>20</v>
      </c>
      <c r="F6" s="118"/>
      <c r="G6" s="118">
        <f>E6*F6</f>
        <v>0</v>
      </c>
      <c r="H6" s="174"/>
      <c r="I6" s="161">
        <f>G6*H6</f>
        <v>0</v>
      </c>
      <c r="J6" s="161">
        <f>K6/E6</f>
        <v>0</v>
      </c>
      <c r="K6" s="161">
        <f>G6+I6</f>
        <v>0</v>
      </c>
    </row>
    <row r="7" spans="1:12" s="58" customFormat="1" ht="24" customHeight="1" x14ac:dyDescent="0.2">
      <c r="A7" s="128"/>
      <c r="B7" s="128"/>
      <c r="C7" s="48" t="s">
        <v>30</v>
      </c>
      <c r="D7" s="128"/>
      <c r="E7" s="128"/>
      <c r="F7" s="133"/>
      <c r="G7" s="49">
        <f>SUM(G3:G6)</f>
        <v>0</v>
      </c>
      <c r="H7" s="35"/>
      <c r="I7" s="34">
        <f>SUM(I3:I6)</f>
        <v>0</v>
      </c>
      <c r="J7" s="34"/>
      <c r="K7" s="34">
        <f>SUM(K3:K6)</f>
        <v>0</v>
      </c>
    </row>
  </sheetData>
  <sheetProtection selectLockedCells="1" selectUnlockedCells="1"/>
  <mergeCells count="1">
    <mergeCell ref="A1:K1"/>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6"/>
  <sheetViews>
    <sheetView zoomScaleNormal="100" workbookViewId="0">
      <selection activeCell="C3" sqref="C3"/>
    </sheetView>
  </sheetViews>
  <sheetFormatPr defaultRowHeight="12.75" x14ac:dyDescent="0.2"/>
  <cols>
    <col min="1" max="1" width="4.42578125" style="63" customWidth="1"/>
    <col min="2" max="2" width="11.42578125" style="63" customWidth="1"/>
    <col min="3" max="3" width="50.85546875" style="63" customWidth="1"/>
    <col min="4" max="5" width="9.140625" style="63"/>
    <col min="6" max="6" width="10" style="63" customWidth="1"/>
    <col min="7" max="7" width="9.140625" style="63"/>
    <col min="8" max="8" width="5.42578125" style="63" customWidth="1"/>
    <col min="9" max="9" width="9.140625" style="63"/>
    <col min="10" max="10" width="10" style="63" customWidth="1"/>
    <col min="11" max="16384" width="9.140625" style="63"/>
  </cols>
  <sheetData>
    <row r="1" spans="1:11" ht="18.75" customHeight="1" x14ac:dyDescent="0.2">
      <c r="A1" s="232" t="s">
        <v>805</v>
      </c>
      <c r="B1" s="275"/>
      <c r="C1" s="275"/>
      <c r="D1" s="275"/>
      <c r="E1" s="275"/>
      <c r="F1" s="275"/>
      <c r="G1" s="275"/>
      <c r="H1" s="275"/>
      <c r="I1" s="275"/>
      <c r="J1" s="275"/>
      <c r="K1" s="275"/>
    </row>
    <row r="2" spans="1:11" ht="25.5" customHeight="1" x14ac:dyDescent="0.2">
      <c r="A2" s="10" t="s">
        <v>1</v>
      </c>
      <c r="B2" s="10" t="s">
        <v>80</v>
      </c>
      <c r="C2" s="10" t="s">
        <v>273</v>
      </c>
      <c r="D2" s="10" t="s">
        <v>4</v>
      </c>
      <c r="E2" s="10" t="s">
        <v>5</v>
      </c>
      <c r="F2" s="10" t="s">
        <v>6</v>
      </c>
      <c r="G2" s="10" t="s">
        <v>305</v>
      </c>
      <c r="H2" s="10" t="s">
        <v>0</v>
      </c>
      <c r="I2" s="10" t="s">
        <v>9</v>
      </c>
      <c r="J2" s="10" t="s">
        <v>10</v>
      </c>
      <c r="K2" s="10" t="s">
        <v>306</v>
      </c>
    </row>
    <row r="3" spans="1:11" x14ac:dyDescent="0.2">
      <c r="A3" s="10" t="s">
        <v>12</v>
      </c>
      <c r="B3" s="60"/>
      <c r="C3" s="8" t="s">
        <v>770</v>
      </c>
      <c r="D3" s="10" t="s">
        <v>24</v>
      </c>
      <c r="E3" s="10">
        <v>500</v>
      </c>
      <c r="F3" s="13"/>
      <c r="G3" s="153">
        <f>E3*F3</f>
        <v>0</v>
      </c>
      <c r="H3" s="14"/>
      <c r="I3" s="13">
        <f>G3*H3</f>
        <v>0</v>
      </c>
      <c r="J3" s="13">
        <f>K3/E3</f>
        <v>0</v>
      </c>
      <c r="K3" s="153">
        <f>G3+I3</f>
        <v>0</v>
      </c>
    </row>
    <row r="4" spans="1:11" x14ac:dyDescent="0.2">
      <c r="A4" s="10" t="s">
        <v>14</v>
      </c>
      <c r="B4" s="10"/>
      <c r="C4" s="8" t="s">
        <v>771</v>
      </c>
      <c r="D4" s="10" t="s">
        <v>24</v>
      </c>
      <c r="E4" s="10">
        <v>4</v>
      </c>
      <c r="F4" s="13"/>
      <c r="G4" s="153">
        <f>E4*F4</f>
        <v>0</v>
      </c>
      <c r="H4" s="14"/>
      <c r="I4" s="13">
        <f>G4*H4</f>
        <v>0</v>
      </c>
      <c r="J4" s="13">
        <f>K4/E4</f>
        <v>0</v>
      </c>
      <c r="K4" s="153">
        <f>G4+I4</f>
        <v>0</v>
      </c>
    </row>
    <row r="5" spans="1:11" ht="38.25" x14ac:dyDescent="0.2">
      <c r="A5" s="10" t="s">
        <v>16</v>
      </c>
      <c r="B5" s="10"/>
      <c r="C5" s="8" t="s">
        <v>772</v>
      </c>
      <c r="D5" s="10" t="s">
        <v>24</v>
      </c>
      <c r="E5" s="10">
        <v>200</v>
      </c>
      <c r="F5" s="13"/>
      <c r="G5" s="153">
        <f>E5*F5</f>
        <v>0</v>
      </c>
      <c r="H5" s="14"/>
      <c r="I5" s="13">
        <f>G5*H5</f>
        <v>0</v>
      </c>
      <c r="J5" s="13">
        <f>K5/E5</f>
        <v>0</v>
      </c>
      <c r="K5" s="153">
        <f>G5+I5</f>
        <v>0</v>
      </c>
    </row>
    <row r="6" spans="1:11" ht="25.5" x14ac:dyDescent="0.2">
      <c r="A6" s="146" t="s">
        <v>18</v>
      </c>
      <c r="B6" s="146"/>
      <c r="C6" s="175" t="s">
        <v>773</v>
      </c>
      <c r="D6" s="146" t="s">
        <v>24</v>
      </c>
      <c r="E6" s="146">
        <v>100</v>
      </c>
      <c r="F6" s="115"/>
      <c r="G6" s="153">
        <f>E6*F6</f>
        <v>0</v>
      </c>
      <c r="H6" s="165"/>
      <c r="I6" s="13">
        <f>G6*H6</f>
        <v>0</v>
      </c>
      <c r="J6" s="13">
        <f>K6/E6</f>
        <v>0</v>
      </c>
      <c r="K6" s="153">
        <f>G6+I6</f>
        <v>0</v>
      </c>
    </row>
    <row r="7" spans="1:11" ht="25.5" x14ac:dyDescent="0.2">
      <c r="A7" s="146" t="s">
        <v>20</v>
      </c>
      <c r="B7" s="146"/>
      <c r="C7" s="175" t="s">
        <v>774</v>
      </c>
      <c r="D7" s="146" t="s">
        <v>628</v>
      </c>
      <c r="E7" s="146">
        <v>800</v>
      </c>
      <c r="F7" s="115"/>
      <c r="G7" s="153">
        <f>E7*F7</f>
        <v>0</v>
      </c>
      <c r="H7" s="165"/>
      <c r="I7" s="13">
        <f>G7*H7</f>
        <v>0</v>
      </c>
      <c r="J7" s="13">
        <f>K7/E7</f>
        <v>0</v>
      </c>
      <c r="K7" s="153">
        <f>G7+I7</f>
        <v>0</v>
      </c>
    </row>
    <row r="8" spans="1:11" x14ac:dyDescent="0.2">
      <c r="A8" s="176"/>
      <c r="B8" s="177"/>
      <c r="C8" s="178" t="s">
        <v>50</v>
      </c>
      <c r="D8" s="177"/>
      <c r="E8" s="177"/>
      <c r="F8" s="177"/>
      <c r="G8" s="179">
        <f>SUM(G3:G7)</f>
        <v>0</v>
      </c>
      <c r="H8" s="180"/>
      <c r="I8" s="179">
        <f>SUM(I3:I7)</f>
        <v>0</v>
      </c>
      <c r="J8" s="179"/>
      <c r="K8" s="181">
        <f>SUM(K3:K7)</f>
        <v>0</v>
      </c>
    </row>
    <row r="9" spans="1:11" x14ac:dyDescent="0.2">
      <c r="A9" s="276" t="s">
        <v>143</v>
      </c>
      <c r="B9" s="277"/>
      <c r="C9" s="277"/>
      <c r="D9" s="277"/>
      <c r="E9" s="277"/>
      <c r="F9" s="277"/>
      <c r="G9" s="277"/>
      <c r="H9" s="277"/>
      <c r="I9" s="277"/>
      <c r="J9" s="277"/>
      <c r="K9" s="277"/>
    </row>
    <row r="10" spans="1:11" x14ac:dyDescent="0.2">
      <c r="A10" s="274" t="s">
        <v>775</v>
      </c>
      <c r="B10" s="223"/>
      <c r="C10" s="223"/>
      <c r="D10" s="223"/>
      <c r="E10" s="223"/>
      <c r="F10" s="223"/>
      <c r="G10" s="223"/>
      <c r="H10" s="223"/>
      <c r="I10" s="223"/>
      <c r="J10" s="223"/>
      <c r="K10" s="223"/>
    </row>
    <row r="11" spans="1:11" x14ac:dyDescent="0.2">
      <c r="A11" s="58" t="s">
        <v>33</v>
      </c>
      <c r="B11" s="273" t="s">
        <v>648</v>
      </c>
      <c r="C11" s="223"/>
      <c r="D11" s="223"/>
      <c r="E11" s="223"/>
      <c r="F11" s="223"/>
      <c r="G11" s="223"/>
      <c r="H11" s="223"/>
      <c r="I11" s="223"/>
      <c r="J11" s="223"/>
      <c r="K11" s="223"/>
    </row>
    <row r="12" spans="1:11" x14ac:dyDescent="0.2">
      <c r="A12" s="36" t="s">
        <v>33</v>
      </c>
      <c r="B12" s="273" t="s">
        <v>649</v>
      </c>
      <c r="C12" s="223"/>
      <c r="D12" s="223"/>
      <c r="E12" s="223"/>
      <c r="F12" s="223"/>
      <c r="G12" s="223"/>
      <c r="H12" s="223"/>
      <c r="I12" s="223"/>
      <c r="J12" s="223"/>
      <c r="K12" s="223"/>
    </row>
    <row r="13" spans="1:11" x14ac:dyDescent="0.2">
      <c r="A13" s="58" t="s">
        <v>33</v>
      </c>
      <c r="B13" s="273" t="s">
        <v>34</v>
      </c>
      <c r="C13" s="223"/>
      <c r="D13" s="223"/>
      <c r="E13" s="223"/>
      <c r="F13" s="223"/>
      <c r="G13" s="223"/>
      <c r="H13" s="223"/>
      <c r="I13" s="223"/>
      <c r="J13" s="223"/>
      <c r="K13" s="223"/>
    </row>
    <row r="14" spans="1:11" x14ac:dyDescent="0.2">
      <c r="A14" s="58" t="s">
        <v>33</v>
      </c>
      <c r="B14" s="273" t="s">
        <v>776</v>
      </c>
      <c r="C14" s="223"/>
      <c r="D14" s="223"/>
      <c r="E14" s="223"/>
      <c r="F14" s="223"/>
      <c r="G14" s="223"/>
      <c r="H14" s="223"/>
      <c r="I14" s="223"/>
      <c r="J14" s="223"/>
      <c r="K14" s="223"/>
    </row>
    <row r="15" spans="1:11" x14ac:dyDescent="0.2">
      <c r="A15" s="274" t="s">
        <v>777</v>
      </c>
      <c r="B15" s="273"/>
      <c r="C15" s="273"/>
      <c r="D15" s="273"/>
      <c r="E15" s="273"/>
      <c r="F15" s="273"/>
      <c r="G15" s="273"/>
      <c r="H15" s="223"/>
      <c r="I15" s="223"/>
      <c r="J15" s="223"/>
      <c r="K15" s="223"/>
    </row>
    <row r="16" spans="1:11" x14ac:dyDescent="0.2">
      <c r="A16" s="58" t="s">
        <v>33</v>
      </c>
      <c r="B16" s="273" t="s">
        <v>778</v>
      </c>
      <c r="C16" s="273"/>
      <c r="D16" s="273"/>
      <c r="E16" s="273"/>
      <c r="F16" s="273"/>
      <c r="G16" s="273"/>
      <c r="H16" s="273"/>
      <c r="I16" s="273"/>
      <c r="J16" s="273"/>
      <c r="K16" s="223"/>
    </row>
  </sheetData>
  <mergeCells count="9">
    <mergeCell ref="B14:K14"/>
    <mergeCell ref="A15:K15"/>
    <mergeCell ref="B16:K16"/>
    <mergeCell ref="A1:K1"/>
    <mergeCell ref="A9:K9"/>
    <mergeCell ref="A10:K10"/>
    <mergeCell ref="B11:K11"/>
    <mergeCell ref="B12:K12"/>
    <mergeCell ref="B13:K13"/>
  </mergeCells>
  <pageMargins left="0.7" right="0.38541666666666669"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16"/>
  <sheetViews>
    <sheetView zoomScale="80" zoomScaleNormal="80" workbookViewId="0">
      <selection activeCell="A10" sqref="A10:K10"/>
    </sheetView>
  </sheetViews>
  <sheetFormatPr defaultRowHeight="12.75" x14ac:dyDescent="0.2"/>
  <cols>
    <col min="1" max="1" width="4.85546875" style="58" customWidth="1"/>
    <col min="2" max="2" width="13" style="58" customWidth="1"/>
    <col min="3" max="3" width="59.7109375" style="58" customWidth="1"/>
    <col min="4" max="4" width="5.85546875" style="58" customWidth="1"/>
    <col min="5" max="5" width="4.5703125" style="58" customWidth="1"/>
    <col min="6" max="6" width="10.140625" style="58" customWidth="1"/>
    <col min="7" max="7" width="10.5703125" style="58" customWidth="1"/>
    <col min="8" max="8" width="4.42578125" style="58" customWidth="1"/>
    <col min="9" max="9" width="9.28515625" style="58" customWidth="1"/>
    <col min="10" max="10" width="10.140625" style="58" customWidth="1"/>
    <col min="11" max="11" width="10.5703125" style="58" customWidth="1"/>
    <col min="12" max="16384" width="9.140625" style="58"/>
  </cols>
  <sheetData>
    <row r="1" spans="1:12" s="136" customFormat="1" ht="27" customHeight="1" x14ac:dyDescent="0.2">
      <c r="A1" s="253" t="s">
        <v>863</v>
      </c>
      <c r="B1" s="253"/>
      <c r="C1" s="253"/>
      <c r="D1" s="253"/>
      <c r="E1" s="253"/>
      <c r="F1" s="253"/>
      <c r="G1" s="253"/>
      <c r="H1" s="253"/>
      <c r="I1" s="253"/>
      <c r="J1" s="253"/>
      <c r="K1" s="253"/>
    </row>
    <row r="2" spans="1:12" ht="38.25" x14ac:dyDescent="0.2">
      <c r="A2" s="10" t="s">
        <v>1</v>
      </c>
      <c r="B2" s="10" t="s">
        <v>80</v>
      </c>
      <c r="C2" s="10" t="s">
        <v>273</v>
      </c>
      <c r="D2" s="10" t="s">
        <v>4</v>
      </c>
      <c r="E2" s="10" t="s">
        <v>5</v>
      </c>
      <c r="F2" s="10" t="s">
        <v>6</v>
      </c>
      <c r="G2" s="10" t="s">
        <v>7</v>
      </c>
      <c r="H2" s="10" t="s">
        <v>0</v>
      </c>
      <c r="I2" s="10" t="s">
        <v>9</v>
      </c>
      <c r="J2" s="10" t="s">
        <v>10</v>
      </c>
      <c r="K2" s="10" t="s">
        <v>11</v>
      </c>
      <c r="L2" s="59"/>
    </row>
    <row r="3" spans="1:12" ht="12.75" customHeight="1" x14ac:dyDescent="0.2">
      <c r="A3" s="204" t="s">
        <v>806</v>
      </c>
      <c r="B3" s="204"/>
      <c r="C3" s="204"/>
      <c r="D3" s="204"/>
      <c r="E3" s="204"/>
      <c r="F3" s="204"/>
      <c r="G3" s="204"/>
      <c r="H3" s="204"/>
      <c r="I3" s="204"/>
      <c r="J3" s="204"/>
      <c r="K3" s="204"/>
      <c r="L3" s="59"/>
    </row>
    <row r="4" spans="1:12" ht="12.75" customHeight="1" x14ac:dyDescent="0.2">
      <c r="A4" s="204" t="s">
        <v>617</v>
      </c>
      <c r="B4" s="204"/>
      <c r="C4" s="204"/>
      <c r="D4" s="204"/>
      <c r="E4" s="204"/>
      <c r="F4" s="204"/>
      <c r="G4" s="204"/>
      <c r="H4" s="204"/>
      <c r="I4" s="204"/>
      <c r="J4" s="204"/>
      <c r="K4" s="204"/>
      <c r="L4" s="59"/>
    </row>
    <row r="5" spans="1:12" ht="38.25" x14ac:dyDescent="0.2">
      <c r="A5" s="10" t="s">
        <v>12</v>
      </c>
      <c r="B5" s="11"/>
      <c r="C5" s="25" t="s">
        <v>808</v>
      </c>
      <c r="D5" s="11" t="s">
        <v>24</v>
      </c>
      <c r="E5" s="11">
        <v>500</v>
      </c>
      <c r="F5" s="12"/>
      <c r="G5" s="153">
        <f>E5*F5</f>
        <v>0</v>
      </c>
      <c r="H5" s="30"/>
      <c r="I5" s="12">
        <f>G5*H5</f>
        <v>0</v>
      </c>
      <c r="J5" s="12">
        <f>K5/E5</f>
        <v>0</v>
      </c>
      <c r="K5" s="15">
        <f>G5+I5</f>
        <v>0</v>
      </c>
      <c r="L5" s="59"/>
    </row>
    <row r="6" spans="1:12" ht="12.75" customHeight="1" x14ac:dyDescent="0.2">
      <c r="A6" s="204" t="s">
        <v>618</v>
      </c>
      <c r="B6" s="204"/>
      <c r="C6" s="204"/>
      <c r="D6" s="204"/>
      <c r="E6" s="204"/>
      <c r="F6" s="204"/>
      <c r="G6" s="204"/>
      <c r="H6" s="204"/>
      <c r="I6" s="204"/>
      <c r="J6" s="204"/>
      <c r="K6" s="204"/>
      <c r="L6" s="59"/>
    </row>
    <row r="7" spans="1:12" ht="25.5" x14ac:dyDescent="0.2">
      <c r="A7" s="10" t="s">
        <v>14</v>
      </c>
      <c r="B7" s="11"/>
      <c r="C7" s="25" t="s">
        <v>619</v>
      </c>
      <c r="D7" s="11" t="s">
        <v>24</v>
      </c>
      <c r="E7" s="11">
        <v>100</v>
      </c>
      <c r="F7" s="12"/>
      <c r="G7" s="153">
        <f>E7*F7</f>
        <v>0</v>
      </c>
      <c r="H7" s="30"/>
      <c r="I7" s="12">
        <f>G7*H7</f>
        <v>0</v>
      </c>
      <c r="J7" s="12">
        <f>K7/E7</f>
        <v>0</v>
      </c>
      <c r="K7" s="15">
        <f>G7+I7</f>
        <v>0</v>
      </c>
      <c r="L7" s="59"/>
    </row>
    <row r="8" spans="1:12" x14ac:dyDescent="0.2">
      <c r="A8" s="10" t="s">
        <v>16</v>
      </c>
      <c r="B8" s="11"/>
      <c r="C8" s="25" t="s">
        <v>620</v>
      </c>
      <c r="D8" s="11" t="s">
        <v>24</v>
      </c>
      <c r="E8" s="11">
        <v>50</v>
      </c>
      <c r="F8" s="12"/>
      <c r="G8" s="153">
        <f>E8*F8</f>
        <v>0</v>
      </c>
      <c r="H8" s="30"/>
      <c r="I8" s="12">
        <f>G8*H8</f>
        <v>0</v>
      </c>
      <c r="J8" s="12">
        <f>K8/E8</f>
        <v>0</v>
      </c>
      <c r="K8" s="15">
        <f>G8+I8</f>
        <v>0</v>
      </c>
      <c r="L8" s="59"/>
    </row>
    <row r="9" spans="1:12" s="36" customFormat="1" ht="12.75" customHeight="1" x14ac:dyDescent="0.2">
      <c r="A9" s="206" t="s">
        <v>50</v>
      </c>
      <c r="B9" s="206"/>
      <c r="C9" s="206"/>
      <c r="D9" s="45"/>
      <c r="E9" s="45"/>
      <c r="F9" s="26"/>
      <c r="G9" s="105">
        <f>G5+G7+G8</f>
        <v>0</v>
      </c>
      <c r="H9" s="105"/>
      <c r="I9" s="105">
        <f>I5+I7+I8</f>
        <v>0</v>
      </c>
      <c r="J9" s="105"/>
      <c r="K9" s="105">
        <f>K5+K7+K8</f>
        <v>0</v>
      </c>
      <c r="L9" s="109"/>
    </row>
    <row r="10" spans="1:12" ht="24" customHeight="1" x14ac:dyDescent="0.2">
      <c r="A10" s="206" t="s">
        <v>621</v>
      </c>
      <c r="B10" s="206"/>
      <c r="C10" s="206"/>
      <c r="D10" s="206"/>
      <c r="E10" s="206"/>
      <c r="F10" s="206"/>
      <c r="G10" s="206"/>
      <c r="H10" s="206"/>
      <c r="I10" s="206"/>
      <c r="J10" s="206"/>
      <c r="K10" s="206"/>
      <c r="L10" s="59"/>
    </row>
    <row r="11" spans="1:12" ht="19.5" customHeight="1" x14ac:dyDescent="0.2">
      <c r="A11" s="204" t="s">
        <v>807</v>
      </c>
      <c r="B11" s="204"/>
      <c r="C11" s="204"/>
      <c r="D11" s="204"/>
      <c r="E11" s="204"/>
      <c r="F11" s="204"/>
      <c r="G11" s="204"/>
      <c r="H11" s="204"/>
      <c r="I11" s="204"/>
      <c r="J11" s="204"/>
      <c r="K11" s="204"/>
      <c r="L11" s="59"/>
    </row>
    <row r="12" spans="1:12" ht="38.25" x14ac:dyDescent="0.2">
      <c r="A12" s="10" t="s">
        <v>12</v>
      </c>
      <c r="B12" s="11"/>
      <c r="C12" s="25" t="s">
        <v>622</v>
      </c>
      <c r="D12" s="11" t="s">
        <v>24</v>
      </c>
      <c r="E12" s="11">
        <v>200</v>
      </c>
      <c r="F12" s="12"/>
      <c r="G12" s="153">
        <f>E12*F12</f>
        <v>0</v>
      </c>
      <c r="H12" s="30"/>
      <c r="I12" s="12">
        <f>G12*H12</f>
        <v>0</v>
      </c>
      <c r="J12" s="12">
        <f>K12/E12</f>
        <v>0</v>
      </c>
      <c r="K12" s="15">
        <f>G12+I12</f>
        <v>0</v>
      </c>
      <c r="L12" s="59"/>
    </row>
    <row r="13" spans="1:12" ht="18" customHeight="1" x14ac:dyDescent="0.2">
      <c r="A13" s="204" t="s">
        <v>618</v>
      </c>
      <c r="B13" s="204"/>
      <c r="C13" s="204"/>
      <c r="D13" s="204"/>
      <c r="E13" s="204"/>
      <c r="F13" s="204"/>
      <c r="G13" s="204"/>
      <c r="H13" s="204"/>
      <c r="I13" s="204"/>
      <c r="J13" s="204"/>
      <c r="K13" s="204"/>
      <c r="L13" s="59"/>
    </row>
    <row r="14" spans="1:12" x14ac:dyDescent="0.2">
      <c r="A14" s="10" t="s">
        <v>14</v>
      </c>
      <c r="B14" s="11"/>
      <c r="C14" s="25" t="s">
        <v>623</v>
      </c>
      <c r="D14" s="11" t="s">
        <v>24</v>
      </c>
      <c r="E14" s="11">
        <v>100</v>
      </c>
      <c r="F14" s="12"/>
      <c r="G14" s="153">
        <f>E14*F14</f>
        <v>0</v>
      </c>
      <c r="H14" s="30"/>
      <c r="I14" s="12">
        <f>G14*H14</f>
        <v>0</v>
      </c>
      <c r="J14" s="12">
        <f>K14/E14</f>
        <v>0</v>
      </c>
      <c r="K14" s="15">
        <f>G14+I14</f>
        <v>0</v>
      </c>
      <c r="L14" s="59"/>
    </row>
    <row r="15" spans="1:12" ht="15" customHeight="1" x14ac:dyDescent="0.2">
      <c r="A15" s="278" t="s">
        <v>50</v>
      </c>
      <c r="B15" s="278"/>
      <c r="C15" s="278"/>
      <c r="D15" s="278"/>
      <c r="E15" s="22"/>
      <c r="F15" s="110"/>
      <c r="G15" s="182">
        <f>G14+G12</f>
        <v>0</v>
      </c>
      <c r="H15" s="182"/>
      <c r="I15" s="182">
        <f>I14+I12</f>
        <v>0</v>
      </c>
      <c r="J15" s="182"/>
      <c r="K15" s="182">
        <f>K14+K12</f>
        <v>0</v>
      </c>
      <c r="L15" s="59"/>
    </row>
    <row r="16" spans="1:12" ht="34.5" customHeight="1" x14ac:dyDescent="0.2">
      <c r="A16" s="249" t="s">
        <v>624</v>
      </c>
      <c r="B16" s="249"/>
      <c r="C16" s="249"/>
      <c r="D16" s="249"/>
      <c r="E16" s="11"/>
      <c r="F16" s="12"/>
      <c r="G16" s="49">
        <f>G9+G15</f>
        <v>0</v>
      </c>
      <c r="H16" s="49"/>
      <c r="I16" s="49">
        <f>I9+I15</f>
        <v>0</v>
      </c>
      <c r="J16" s="49"/>
      <c r="K16" s="49">
        <f>K9+K15</f>
        <v>0</v>
      </c>
      <c r="L16" s="59"/>
    </row>
  </sheetData>
  <sheetProtection selectLockedCells="1" selectUnlockedCells="1"/>
  <mergeCells count="10">
    <mergeCell ref="A11:K11"/>
    <mergeCell ref="A13:K13"/>
    <mergeCell ref="A15:D15"/>
    <mergeCell ref="A16:D16"/>
    <mergeCell ref="A1:K1"/>
    <mergeCell ref="A3:K3"/>
    <mergeCell ref="A4:K4"/>
    <mergeCell ref="A6:K6"/>
    <mergeCell ref="A9:C9"/>
    <mergeCell ref="A10:K10"/>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6"/>
  <sheetViews>
    <sheetView zoomScale="80" zoomScaleNormal="80" workbookViewId="0">
      <selection activeCell="A2" sqref="A2"/>
    </sheetView>
  </sheetViews>
  <sheetFormatPr defaultRowHeight="12.75" x14ac:dyDescent="0.2"/>
  <cols>
    <col min="1" max="1" width="5.42578125" style="58" customWidth="1"/>
    <col min="2" max="2" width="20.7109375" style="58" customWidth="1"/>
    <col min="3" max="3" width="30.7109375" style="58" customWidth="1"/>
    <col min="4" max="4" width="10.28515625" style="58" customWidth="1"/>
    <col min="5" max="5" width="10.7109375" style="58" customWidth="1"/>
    <col min="6" max="6" width="9.7109375" style="58" customWidth="1"/>
    <col min="7" max="7" width="11.5703125" style="58" customWidth="1"/>
    <col min="8" max="8" width="5.85546875" style="58" customWidth="1"/>
    <col min="9" max="9" width="11.5703125" style="58" customWidth="1"/>
    <col min="10" max="10" width="9.7109375" style="58" customWidth="1"/>
    <col min="11" max="11" width="11.5703125" style="58" customWidth="1"/>
    <col min="12" max="12" width="12.28515625" style="58" customWidth="1"/>
    <col min="13" max="16384" width="9.140625" style="58"/>
  </cols>
  <sheetData>
    <row r="1" spans="1:13" ht="20.25" customHeight="1" x14ac:dyDescent="0.2">
      <c r="A1" s="232" t="s">
        <v>893</v>
      </c>
      <c r="B1" s="232"/>
      <c r="C1" s="232"/>
      <c r="D1" s="232"/>
      <c r="E1" s="232"/>
      <c r="F1" s="232"/>
      <c r="G1" s="232"/>
      <c r="H1" s="232"/>
      <c r="I1" s="232"/>
      <c r="J1" s="232"/>
      <c r="K1" s="232"/>
    </row>
    <row r="2" spans="1:13" ht="33" customHeight="1" x14ac:dyDescent="0.2">
      <c r="A2" s="10" t="s">
        <v>1</v>
      </c>
      <c r="B2" s="10" t="s">
        <v>2</v>
      </c>
      <c r="C2" s="10" t="s">
        <v>3</v>
      </c>
      <c r="D2" s="10" t="s">
        <v>4</v>
      </c>
      <c r="E2" s="10" t="s">
        <v>5</v>
      </c>
      <c r="F2" s="10" t="s">
        <v>6</v>
      </c>
      <c r="G2" s="10" t="s">
        <v>7</v>
      </c>
      <c r="H2" s="10" t="s">
        <v>44</v>
      </c>
      <c r="I2" s="10" t="s">
        <v>9</v>
      </c>
      <c r="J2" s="10" t="s">
        <v>10</v>
      </c>
      <c r="K2" s="10" t="s">
        <v>11</v>
      </c>
      <c r="L2" s="59"/>
      <c r="M2" s="59"/>
    </row>
    <row r="3" spans="1:13" ht="21.75" customHeight="1" x14ac:dyDescent="0.2">
      <c r="A3" s="10" t="s">
        <v>12</v>
      </c>
      <c r="B3" s="10"/>
      <c r="C3" s="10" t="s">
        <v>625</v>
      </c>
      <c r="D3" s="10" t="s">
        <v>24</v>
      </c>
      <c r="E3" s="10">
        <v>600</v>
      </c>
      <c r="F3" s="13"/>
      <c r="G3" s="13">
        <f>E3*F3</f>
        <v>0</v>
      </c>
      <c r="H3" s="88"/>
      <c r="I3" s="13">
        <f>G3*H3</f>
        <v>0</v>
      </c>
      <c r="J3" s="13">
        <f>K3/E3</f>
        <v>0</v>
      </c>
      <c r="K3" s="13">
        <f>G3+I3</f>
        <v>0</v>
      </c>
      <c r="L3" s="59"/>
      <c r="M3" s="59"/>
    </row>
    <row r="4" spans="1:13" ht="23.25" customHeight="1" x14ac:dyDescent="0.2">
      <c r="A4" s="10" t="s">
        <v>14</v>
      </c>
      <c r="B4" s="10"/>
      <c r="C4" s="10" t="s">
        <v>626</v>
      </c>
      <c r="D4" s="10" t="s">
        <v>24</v>
      </c>
      <c r="E4" s="10">
        <v>500</v>
      </c>
      <c r="F4" s="13"/>
      <c r="G4" s="13">
        <f>E4*F4</f>
        <v>0</v>
      </c>
      <c r="H4" s="88"/>
      <c r="I4" s="13">
        <f>G4*H4</f>
        <v>0</v>
      </c>
      <c r="J4" s="13">
        <f>K4/E4</f>
        <v>0</v>
      </c>
      <c r="K4" s="13">
        <f>G4+I4</f>
        <v>0</v>
      </c>
      <c r="L4" s="59"/>
      <c r="M4" s="59"/>
    </row>
    <row r="5" spans="1:13" ht="27.75" customHeight="1" x14ac:dyDescent="0.2">
      <c r="A5" s="20" t="s">
        <v>16</v>
      </c>
      <c r="B5" s="20"/>
      <c r="C5" s="20" t="s">
        <v>627</v>
      </c>
      <c r="D5" s="20" t="s">
        <v>24</v>
      </c>
      <c r="E5" s="20">
        <v>1000</v>
      </c>
      <c r="F5" s="104"/>
      <c r="G5" s="13">
        <f>E5*F5</f>
        <v>0</v>
      </c>
      <c r="H5" s="183"/>
      <c r="I5" s="13">
        <f>G5*H5</f>
        <v>0</v>
      </c>
      <c r="J5" s="13">
        <f>K5/E5</f>
        <v>0</v>
      </c>
      <c r="K5" s="13">
        <f>G5+I5</f>
        <v>0</v>
      </c>
      <c r="L5" s="59"/>
      <c r="M5" s="59"/>
    </row>
    <row r="6" spans="1:13" s="122" customFormat="1" ht="22.5" customHeight="1" x14ac:dyDescent="0.2">
      <c r="A6" s="279" t="s">
        <v>50</v>
      </c>
      <c r="B6" s="279"/>
      <c r="C6" s="279"/>
      <c r="D6" s="279"/>
      <c r="E6" s="146"/>
      <c r="F6" s="115"/>
      <c r="G6" s="147">
        <f>SUM(G3:G5)</f>
        <v>0</v>
      </c>
      <c r="H6" s="142"/>
      <c r="I6" s="147">
        <f>SUM(I3:I5)</f>
        <v>0</v>
      </c>
      <c r="J6" s="147"/>
      <c r="K6" s="147">
        <f>SUM(K3:K5)</f>
        <v>0</v>
      </c>
    </row>
  </sheetData>
  <sheetProtection selectLockedCells="1" selectUnlockedCells="1"/>
  <mergeCells count="2">
    <mergeCell ref="A1:K1"/>
    <mergeCell ref="A6:D6"/>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41"/>
  <sheetViews>
    <sheetView topLeftCell="A2" zoomScale="80" zoomScaleNormal="80" workbookViewId="0">
      <selection activeCell="A2" sqref="A2"/>
    </sheetView>
  </sheetViews>
  <sheetFormatPr defaultRowHeight="12.75" x14ac:dyDescent="0.2"/>
  <cols>
    <col min="1" max="1" width="4.7109375" style="58" customWidth="1"/>
    <col min="2" max="2" width="51.42578125" style="58" customWidth="1"/>
    <col min="3" max="3" width="10.85546875" style="58" customWidth="1"/>
    <col min="4" max="6" width="9.140625" style="58"/>
    <col min="7" max="7" width="11.5703125" style="58" customWidth="1"/>
    <col min="8" max="8" width="5.7109375" style="58" customWidth="1"/>
    <col min="9" max="10" width="9.140625" style="58"/>
    <col min="11" max="11" width="11.85546875" style="58" customWidth="1"/>
    <col min="12" max="16384" width="9.140625" style="58"/>
  </cols>
  <sheetData>
    <row r="1" spans="1:11" ht="29.25" customHeight="1" x14ac:dyDescent="0.2">
      <c r="A1" s="280" t="s">
        <v>894</v>
      </c>
      <c r="B1" s="281"/>
      <c r="C1" s="281"/>
      <c r="D1" s="281"/>
      <c r="E1" s="281"/>
      <c r="F1" s="281"/>
      <c r="G1" s="281"/>
      <c r="H1" s="281"/>
      <c r="I1" s="281"/>
      <c r="J1" s="281"/>
      <c r="K1" s="281"/>
    </row>
    <row r="2" spans="1:11" ht="38.25" x14ac:dyDescent="0.2">
      <c r="A2" s="10" t="s">
        <v>1</v>
      </c>
      <c r="B2" s="10" t="s">
        <v>450</v>
      </c>
      <c r="C2" s="10" t="s">
        <v>80</v>
      </c>
      <c r="D2" s="10" t="s">
        <v>4</v>
      </c>
      <c r="E2" s="10" t="s">
        <v>5</v>
      </c>
      <c r="F2" s="10" t="s">
        <v>451</v>
      </c>
      <c r="G2" s="10" t="s">
        <v>7</v>
      </c>
      <c r="H2" s="10" t="s">
        <v>0</v>
      </c>
      <c r="I2" s="10" t="s">
        <v>9</v>
      </c>
      <c r="J2" s="10" t="s">
        <v>10</v>
      </c>
      <c r="K2" s="10" t="s">
        <v>306</v>
      </c>
    </row>
    <row r="3" spans="1:11" x14ac:dyDescent="0.2">
      <c r="A3" s="10" t="s">
        <v>12</v>
      </c>
      <c r="B3" s="8" t="s">
        <v>320</v>
      </c>
      <c r="C3" s="10"/>
      <c r="D3" s="10" t="s">
        <v>628</v>
      </c>
      <c r="E3" s="10">
        <v>20</v>
      </c>
      <c r="F3" s="13"/>
      <c r="G3" s="13">
        <f t="shared" ref="G3:G15" si="0">E3*F3</f>
        <v>0</v>
      </c>
      <c r="H3" s="14"/>
      <c r="I3" s="13">
        <f>G3*H3</f>
        <v>0</v>
      </c>
      <c r="J3" s="13">
        <f>K3/E3</f>
        <v>0</v>
      </c>
      <c r="K3" s="13">
        <f>G3+I3</f>
        <v>0</v>
      </c>
    </row>
    <row r="4" spans="1:11" x14ac:dyDescent="0.2">
      <c r="A4" s="10" t="s">
        <v>14</v>
      </c>
      <c r="B4" s="8" t="s">
        <v>369</v>
      </c>
      <c r="C4" s="10"/>
      <c r="D4" s="10" t="s">
        <v>24</v>
      </c>
      <c r="E4" s="10">
        <v>20</v>
      </c>
      <c r="F4" s="13"/>
      <c r="G4" s="13">
        <f t="shared" si="0"/>
        <v>0</v>
      </c>
      <c r="H4" s="14"/>
      <c r="I4" s="13">
        <f t="shared" ref="I4:I15" si="1">G4*H4</f>
        <v>0</v>
      </c>
      <c r="J4" s="13">
        <f t="shared" ref="J4:J15" si="2">K4/E4</f>
        <v>0</v>
      </c>
      <c r="K4" s="13">
        <f t="shared" ref="K4:K15" si="3">G4+I4</f>
        <v>0</v>
      </c>
    </row>
    <row r="5" spans="1:11" x14ac:dyDescent="0.2">
      <c r="A5" s="10" t="s">
        <v>16</v>
      </c>
      <c r="B5" s="8" t="s">
        <v>321</v>
      </c>
      <c r="C5" s="10"/>
      <c r="D5" s="10" t="s">
        <v>24</v>
      </c>
      <c r="E5" s="10">
        <v>20</v>
      </c>
      <c r="F5" s="13"/>
      <c r="G5" s="13">
        <f t="shared" si="0"/>
        <v>0</v>
      </c>
      <c r="H5" s="14"/>
      <c r="I5" s="13">
        <f t="shared" si="1"/>
        <v>0</v>
      </c>
      <c r="J5" s="13">
        <f t="shared" si="2"/>
        <v>0</v>
      </c>
      <c r="K5" s="13">
        <f t="shared" si="3"/>
        <v>0</v>
      </c>
    </row>
    <row r="6" spans="1:11" x14ac:dyDescent="0.2">
      <c r="A6" s="10" t="s">
        <v>18</v>
      </c>
      <c r="B6" s="8" t="s">
        <v>370</v>
      </c>
      <c r="C6" s="10"/>
      <c r="D6" s="10" t="s">
        <v>24</v>
      </c>
      <c r="E6" s="10">
        <v>20</v>
      </c>
      <c r="F6" s="13"/>
      <c r="G6" s="13">
        <f t="shared" si="0"/>
        <v>0</v>
      </c>
      <c r="H6" s="14"/>
      <c r="I6" s="13">
        <f t="shared" si="1"/>
        <v>0</v>
      </c>
      <c r="J6" s="13">
        <f t="shared" si="2"/>
        <v>0</v>
      </c>
      <c r="K6" s="13">
        <f t="shared" si="3"/>
        <v>0</v>
      </c>
    </row>
    <row r="7" spans="1:11" x14ac:dyDescent="0.2">
      <c r="A7" s="10" t="s">
        <v>20</v>
      </c>
      <c r="B7" s="8" t="s">
        <v>322</v>
      </c>
      <c r="C7" s="10"/>
      <c r="D7" s="10" t="s">
        <v>24</v>
      </c>
      <c r="E7" s="10">
        <v>40</v>
      </c>
      <c r="F7" s="13"/>
      <c r="G7" s="13">
        <f t="shared" si="0"/>
        <v>0</v>
      </c>
      <c r="H7" s="14"/>
      <c r="I7" s="13">
        <f t="shared" si="1"/>
        <v>0</v>
      </c>
      <c r="J7" s="13">
        <f t="shared" si="2"/>
        <v>0</v>
      </c>
      <c r="K7" s="13">
        <f t="shared" si="3"/>
        <v>0</v>
      </c>
    </row>
    <row r="8" spans="1:11" x14ac:dyDescent="0.2">
      <c r="A8" s="10" t="s">
        <v>22</v>
      </c>
      <c r="B8" s="8" t="s">
        <v>371</v>
      </c>
      <c r="C8" s="10"/>
      <c r="D8" s="10" t="s">
        <v>628</v>
      </c>
      <c r="E8" s="10">
        <v>20</v>
      </c>
      <c r="F8" s="13"/>
      <c r="G8" s="13">
        <f t="shared" si="0"/>
        <v>0</v>
      </c>
      <c r="H8" s="14"/>
      <c r="I8" s="13">
        <f t="shared" si="1"/>
        <v>0</v>
      </c>
      <c r="J8" s="13">
        <f t="shared" si="2"/>
        <v>0</v>
      </c>
      <c r="K8" s="13">
        <f t="shared" si="3"/>
        <v>0</v>
      </c>
    </row>
    <row r="9" spans="1:11" x14ac:dyDescent="0.2">
      <c r="A9" s="10" t="s">
        <v>25</v>
      </c>
      <c r="B9" s="8" t="s">
        <v>372</v>
      </c>
      <c r="C9" s="10"/>
      <c r="D9" s="10" t="s">
        <v>24</v>
      </c>
      <c r="E9" s="10">
        <v>10</v>
      </c>
      <c r="F9" s="13"/>
      <c r="G9" s="13">
        <f t="shared" si="0"/>
        <v>0</v>
      </c>
      <c r="H9" s="14"/>
      <c r="I9" s="13">
        <f t="shared" si="1"/>
        <v>0</v>
      </c>
      <c r="J9" s="13">
        <f t="shared" si="2"/>
        <v>0</v>
      </c>
      <c r="K9" s="13">
        <f t="shared" si="3"/>
        <v>0</v>
      </c>
    </row>
    <row r="10" spans="1:11" x14ac:dyDescent="0.2">
      <c r="A10" s="10" t="s">
        <v>26</v>
      </c>
      <c r="B10" s="8" t="s">
        <v>373</v>
      </c>
      <c r="C10" s="10"/>
      <c r="D10" s="10" t="s">
        <v>24</v>
      </c>
      <c r="E10" s="10">
        <v>20</v>
      </c>
      <c r="F10" s="13"/>
      <c r="G10" s="13">
        <f t="shared" si="0"/>
        <v>0</v>
      </c>
      <c r="H10" s="14"/>
      <c r="I10" s="13">
        <f t="shared" si="1"/>
        <v>0</v>
      </c>
      <c r="J10" s="13">
        <f t="shared" si="2"/>
        <v>0</v>
      </c>
      <c r="K10" s="13">
        <f t="shared" si="3"/>
        <v>0</v>
      </c>
    </row>
    <row r="11" spans="1:11" x14ac:dyDescent="0.2">
      <c r="A11" s="10" t="s">
        <v>28</v>
      </c>
      <c r="B11" s="8" t="s">
        <v>374</v>
      </c>
      <c r="C11" s="10"/>
      <c r="D11" s="10" t="s">
        <v>24</v>
      </c>
      <c r="E11" s="10">
        <v>20</v>
      </c>
      <c r="F11" s="13"/>
      <c r="G11" s="13">
        <f t="shared" si="0"/>
        <v>0</v>
      </c>
      <c r="H11" s="14"/>
      <c r="I11" s="13">
        <f t="shared" si="1"/>
        <v>0</v>
      </c>
      <c r="J11" s="13">
        <f t="shared" si="2"/>
        <v>0</v>
      </c>
      <c r="K11" s="13">
        <f t="shared" si="3"/>
        <v>0</v>
      </c>
    </row>
    <row r="12" spans="1:11" x14ac:dyDescent="0.2">
      <c r="A12" s="10" t="s">
        <v>95</v>
      </c>
      <c r="B12" s="8" t="s">
        <v>376</v>
      </c>
      <c r="C12" s="10"/>
      <c r="D12" s="10" t="s">
        <v>24</v>
      </c>
      <c r="E12" s="10">
        <v>20</v>
      </c>
      <c r="F12" s="13"/>
      <c r="G12" s="13">
        <f t="shared" si="0"/>
        <v>0</v>
      </c>
      <c r="H12" s="14"/>
      <c r="I12" s="13">
        <f t="shared" si="1"/>
        <v>0</v>
      </c>
      <c r="J12" s="13">
        <f t="shared" si="2"/>
        <v>0</v>
      </c>
      <c r="K12" s="13">
        <f t="shared" si="3"/>
        <v>0</v>
      </c>
    </row>
    <row r="13" spans="1:11" ht="25.5" x14ac:dyDescent="0.2">
      <c r="A13" s="10" t="s">
        <v>97</v>
      </c>
      <c r="B13" s="8" t="s">
        <v>629</v>
      </c>
      <c r="C13" s="10"/>
      <c r="D13" s="10" t="s">
        <v>24</v>
      </c>
      <c r="E13" s="10">
        <v>150</v>
      </c>
      <c r="F13" s="13"/>
      <c r="G13" s="13">
        <f t="shared" si="0"/>
        <v>0</v>
      </c>
      <c r="H13" s="14"/>
      <c r="I13" s="13">
        <f t="shared" si="1"/>
        <v>0</v>
      </c>
      <c r="J13" s="13">
        <f t="shared" si="2"/>
        <v>0</v>
      </c>
      <c r="K13" s="13">
        <f t="shared" si="3"/>
        <v>0</v>
      </c>
    </row>
    <row r="14" spans="1:11" ht="25.5" x14ac:dyDescent="0.2">
      <c r="A14" s="10" t="s">
        <v>99</v>
      </c>
      <c r="B14" s="8" t="s">
        <v>630</v>
      </c>
      <c r="C14" s="10"/>
      <c r="D14" s="10" t="s">
        <v>24</v>
      </c>
      <c r="E14" s="10">
        <v>200</v>
      </c>
      <c r="F14" s="13"/>
      <c r="G14" s="13">
        <f t="shared" si="0"/>
        <v>0</v>
      </c>
      <c r="H14" s="14"/>
      <c r="I14" s="13">
        <f t="shared" si="1"/>
        <v>0</v>
      </c>
      <c r="J14" s="13">
        <f t="shared" si="2"/>
        <v>0</v>
      </c>
      <c r="K14" s="13">
        <f t="shared" si="3"/>
        <v>0</v>
      </c>
    </row>
    <row r="15" spans="1:11" ht="25.5" x14ac:dyDescent="0.2">
      <c r="A15" s="10" t="s">
        <v>101</v>
      </c>
      <c r="B15" s="25" t="s">
        <v>631</v>
      </c>
      <c r="C15" s="10"/>
      <c r="D15" s="10" t="s">
        <v>24</v>
      </c>
      <c r="E15" s="11">
        <v>100</v>
      </c>
      <c r="F15" s="13"/>
      <c r="G15" s="13">
        <f t="shared" si="0"/>
        <v>0</v>
      </c>
      <c r="H15" s="14"/>
      <c r="I15" s="13">
        <f t="shared" si="1"/>
        <v>0</v>
      </c>
      <c r="J15" s="13">
        <f t="shared" si="2"/>
        <v>0</v>
      </c>
      <c r="K15" s="13">
        <f t="shared" si="3"/>
        <v>0</v>
      </c>
    </row>
    <row r="16" spans="1:11" ht="30" customHeight="1" x14ac:dyDescent="0.2">
      <c r="A16" s="206" t="s">
        <v>456</v>
      </c>
      <c r="B16" s="206"/>
      <c r="C16" s="206"/>
      <c r="D16" s="206"/>
      <c r="E16" s="206"/>
      <c r="F16" s="13"/>
      <c r="G16" s="6">
        <f>SUM(G3:G15)</f>
        <v>0</v>
      </c>
      <c r="H16" s="102"/>
      <c r="I16" s="6">
        <f>SUM(I3:I15)</f>
        <v>0</v>
      </c>
      <c r="J16" s="6"/>
      <c r="K16" s="6">
        <f>SUM(K3:K15)</f>
        <v>0</v>
      </c>
    </row>
    <row r="17" spans="1:14" ht="24.75" customHeight="1" x14ac:dyDescent="0.2">
      <c r="A17" s="246" t="s">
        <v>632</v>
      </c>
      <c r="B17" s="246"/>
      <c r="C17" s="246"/>
      <c r="D17" s="246"/>
      <c r="E17" s="246"/>
      <c r="F17" s="246"/>
      <c r="G17" s="246">
        <f>SUM(G3:G15)</f>
        <v>0</v>
      </c>
      <c r="H17" s="246"/>
      <c r="I17" s="246"/>
      <c r="J17" s="246"/>
      <c r="K17" s="246"/>
    </row>
    <row r="18" spans="1:14" ht="12.75" customHeight="1" x14ac:dyDescent="0.2">
      <c r="A18" s="266" t="s">
        <v>633</v>
      </c>
      <c r="B18" s="266"/>
      <c r="C18" s="266"/>
      <c r="D18" s="266"/>
      <c r="E18" s="266"/>
      <c r="F18" s="266"/>
      <c r="G18" s="266"/>
      <c r="H18" s="266"/>
      <c r="I18" s="266"/>
      <c r="J18" s="266"/>
      <c r="K18" s="266"/>
    </row>
    <row r="19" spans="1:14" ht="12.75" customHeight="1" x14ac:dyDescent="0.2">
      <c r="A19" s="41" t="s">
        <v>33</v>
      </c>
      <c r="B19" s="248" t="s">
        <v>34</v>
      </c>
      <c r="C19" s="248"/>
      <c r="D19" s="248"/>
      <c r="E19" s="248"/>
      <c r="F19" s="248"/>
      <c r="G19" s="248"/>
      <c r="H19" s="248"/>
      <c r="I19" s="248"/>
      <c r="J19" s="248"/>
      <c r="K19" s="248"/>
      <c r="L19" s="136"/>
      <c r="N19" s="58" t="s">
        <v>634</v>
      </c>
    </row>
    <row r="20" spans="1:14" ht="12" customHeight="1" x14ac:dyDescent="0.2">
      <c r="A20" s="41" t="s">
        <v>33</v>
      </c>
      <c r="B20" s="248" t="s">
        <v>635</v>
      </c>
      <c r="C20" s="248"/>
      <c r="D20" s="248"/>
      <c r="E20" s="248"/>
      <c r="F20" s="248"/>
      <c r="G20" s="248"/>
      <c r="H20" s="248"/>
      <c r="I20" s="248"/>
      <c r="J20" s="248"/>
      <c r="K20" s="248"/>
      <c r="L20" s="152"/>
    </row>
    <row r="21" spans="1:14" ht="12.75" customHeight="1" x14ac:dyDescent="0.2">
      <c r="A21" s="41" t="s">
        <v>33</v>
      </c>
      <c r="B21" s="248" t="s">
        <v>636</v>
      </c>
      <c r="C21" s="248"/>
      <c r="D21" s="248"/>
      <c r="E21" s="248"/>
      <c r="F21" s="248"/>
      <c r="G21" s="248"/>
      <c r="H21" s="248"/>
      <c r="I21" s="248"/>
      <c r="J21" s="248"/>
      <c r="K21" s="248"/>
      <c r="L21" s="152"/>
    </row>
    <row r="22" spans="1:14" ht="12.75" customHeight="1" x14ac:dyDescent="0.2">
      <c r="A22" s="41" t="s">
        <v>33</v>
      </c>
      <c r="B22" s="248" t="s">
        <v>637</v>
      </c>
      <c r="C22" s="248"/>
      <c r="D22" s="248"/>
      <c r="E22" s="248"/>
      <c r="F22" s="248"/>
      <c r="G22" s="248"/>
      <c r="H22" s="248"/>
      <c r="I22" s="248"/>
      <c r="J22" s="248"/>
      <c r="K22" s="248"/>
      <c r="L22" s="152"/>
    </row>
    <row r="23" spans="1:14" ht="12.75" customHeight="1" x14ac:dyDescent="0.2">
      <c r="A23" s="41" t="s">
        <v>33</v>
      </c>
      <c r="B23" s="248" t="s">
        <v>400</v>
      </c>
      <c r="C23" s="248"/>
      <c r="D23" s="248"/>
      <c r="E23" s="248"/>
      <c r="F23" s="248"/>
      <c r="G23" s="248"/>
      <c r="H23" s="248"/>
      <c r="I23" s="248"/>
      <c r="J23" s="248"/>
      <c r="K23" s="248"/>
      <c r="L23" s="136"/>
    </row>
    <row r="24" spans="1:14" ht="12.75" customHeight="1" x14ac:dyDescent="0.2">
      <c r="A24" s="41" t="s">
        <v>33</v>
      </c>
      <c r="B24" s="248" t="s">
        <v>638</v>
      </c>
      <c r="C24" s="248"/>
      <c r="D24" s="248"/>
      <c r="E24" s="248"/>
      <c r="F24" s="248"/>
      <c r="G24" s="248"/>
      <c r="H24" s="248"/>
      <c r="I24" s="248"/>
      <c r="J24" s="248"/>
      <c r="K24" s="248"/>
      <c r="L24" s="136"/>
    </row>
    <row r="25" spans="1:14" ht="12.75" customHeight="1" x14ac:dyDescent="0.2">
      <c r="A25" s="41" t="s">
        <v>33</v>
      </c>
      <c r="B25" s="248" t="s">
        <v>639</v>
      </c>
      <c r="C25" s="248"/>
      <c r="D25" s="248"/>
      <c r="E25" s="248"/>
      <c r="F25" s="248"/>
      <c r="G25" s="248"/>
      <c r="H25" s="248"/>
      <c r="I25" s="248"/>
      <c r="J25" s="248"/>
      <c r="K25" s="248"/>
      <c r="L25" s="136"/>
    </row>
    <row r="26" spans="1:14" ht="12.75" customHeight="1" x14ac:dyDescent="0.2">
      <c r="A26" s="41" t="s">
        <v>33</v>
      </c>
      <c r="B26" s="248" t="s">
        <v>640</v>
      </c>
      <c r="C26" s="248"/>
      <c r="D26" s="248"/>
      <c r="E26" s="248"/>
      <c r="F26" s="248"/>
      <c r="G26" s="248"/>
      <c r="H26" s="248"/>
      <c r="I26" s="248"/>
      <c r="J26" s="248"/>
      <c r="K26" s="248"/>
      <c r="L26" s="136"/>
    </row>
    <row r="27" spans="1:14" ht="12.75" customHeight="1" x14ac:dyDescent="0.2">
      <c r="A27" s="41" t="s">
        <v>33</v>
      </c>
      <c r="B27" s="248" t="s">
        <v>641</v>
      </c>
      <c r="C27" s="248"/>
      <c r="D27" s="248"/>
      <c r="E27" s="248"/>
      <c r="F27" s="248"/>
      <c r="G27" s="248"/>
      <c r="H27" s="248"/>
      <c r="I27" s="248"/>
      <c r="J27" s="248"/>
      <c r="K27" s="248"/>
    </row>
    <row r="28" spans="1:14" ht="12.75" customHeight="1" x14ac:dyDescent="0.2">
      <c r="A28" s="41" t="s">
        <v>33</v>
      </c>
      <c r="B28" s="211" t="s">
        <v>642</v>
      </c>
      <c r="C28" s="211"/>
      <c r="D28" s="211"/>
      <c r="E28" s="211"/>
      <c r="F28" s="211"/>
      <c r="G28" s="211"/>
      <c r="H28" s="211"/>
      <c r="I28" s="211"/>
      <c r="J28" s="211"/>
      <c r="K28" s="211"/>
    </row>
    <row r="29" spans="1:14" s="36" customFormat="1" ht="12.75" customHeight="1" x14ac:dyDescent="0.2">
      <c r="A29" s="247" t="s">
        <v>643</v>
      </c>
      <c r="B29" s="247"/>
      <c r="C29" s="247"/>
      <c r="D29" s="247"/>
      <c r="E29" s="247"/>
      <c r="F29" s="247"/>
      <c r="G29" s="247"/>
      <c r="H29" s="247"/>
      <c r="I29" s="247"/>
      <c r="J29" s="247"/>
      <c r="K29" s="247"/>
    </row>
    <row r="30" spans="1:14" ht="12.75" customHeight="1" x14ac:dyDescent="0.2">
      <c r="A30" s="41" t="s">
        <v>33</v>
      </c>
      <c r="B30" s="211" t="s">
        <v>644</v>
      </c>
      <c r="C30" s="211"/>
      <c r="D30" s="211"/>
      <c r="E30" s="211"/>
      <c r="F30" s="211"/>
      <c r="G30" s="211"/>
      <c r="H30" s="211"/>
      <c r="I30" s="211"/>
      <c r="J30" s="211"/>
      <c r="K30" s="211"/>
    </row>
    <row r="31" spans="1:14" ht="12.75" customHeight="1" x14ac:dyDescent="0.2">
      <c r="A31" s="41" t="s">
        <v>33</v>
      </c>
      <c r="B31" s="211" t="s">
        <v>645</v>
      </c>
      <c r="C31" s="211"/>
      <c r="D31" s="211"/>
      <c r="E31" s="211"/>
      <c r="F31" s="211"/>
      <c r="G31" s="211"/>
      <c r="H31" s="211"/>
      <c r="I31" s="211"/>
      <c r="J31" s="211"/>
      <c r="K31" s="211"/>
    </row>
    <row r="32" spans="1:14" ht="12.75" customHeight="1" x14ac:dyDescent="0.2">
      <c r="A32" s="41" t="s">
        <v>33</v>
      </c>
      <c r="B32" s="211" t="s">
        <v>646</v>
      </c>
      <c r="C32" s="211"/>
      <c r="D32" s="211"/>
      <c r="E32" s="211"/>
      <c r="F32" s="211"/>
      <c r="G32" s="211"/>
      <c r="H32" s="211"/>
      <c r="I32" s="211"/>
      <c r="J32" s="211"/>
      <c r="K32" s="211"/>
    </row>
    <row r="33" spans="1:11" ht="12.75" customHeight="1" x14ac:dyDescent="0.2">
      <c r="A33" s="247" t="s">
        <v>647</v>
      </c>
      <c r="B33" s="247"/>
      <c r="C33" s="247"/>
      <c r="D33" s="247"/>
      <c r="E33" s="247"/>
      <c r="F33" s="247"/>
      <c r="G33" s="247"/>
      <c r="H33" s="247"/>
      <c r="I33" s="247"/>
      <c r="J33" s="247"/>
      <c r="K33" s="247"/>
    </row>
    <row r="34" spans="1:11" ht="12.75" customHeight="1" x14ac:dyDescent="0.2">
      <c r="A34" s="41" t="s">
        <v>33</v>
      </c>
      <c r="B34" s="211" t="s">
        <v>648</v>
      </c>
      <c r="C34" s="211"/>
      <c r="D34" s="211"/>
      <c r="E34" s="211"/>
      <c r="F34" s="211"/>
      <c r="G34" s="211"/>
      <c r="H34" s="211"/>
      <c r="I34" s="211"/>
      <c r="J34" s="211"/>
      <c r="K34" s="211"/>
    </row>
    <row r="35" spans="1:11" ht="12.75" customHeight="1" x14ac:dyDescent="0.2">
      <c r="A35" s="41" t="s">
        <v>33</v>
      </c>
      <c r="B35" s="211" t="s">
        <v>649</v>
      </c>
      <c r="C35" s="211"/>
      <c r="D35" s="211"/>
      <c r="E35" s="211"/>
      <c r="F35" s="211"/>
      <c r="G35" s="211"/>
      <c r="H35" s="211"/>
      <c r="I35" s="211"/>
      <c r="J35" s="211"/>
      <c r="K35" s="211"/>
    </row>
    <row r="36" spans="1:11" ht="12.75" customHeight="1" x14ac:dyDescent="0.2">
      <c r="A36" s="41" t="s">
        <v>33</v>
      </c>
      <c r="B36" s="211" t="s">
        <v>34</v>
      </c>
      <c r="C36" s="211"/>
      <c r="D36" s="211"/>
      <c r="E36" s="211"/>
      <c r="F36" s="211"/>
      <c r="G36" s="211"/>
      <c r="H36" s="211"/>
      <c r="I36" s="211"/>
      <c r="J36" s="211"/>
      <c r="K36" s="211"/>
    </row>
    <row r="37" spans="1:11" ht="12.75" customHeight="1" x14ac:dyDescent="0.2">
      <c r="A37" s="41" t="s">
        <v>33</v>
      </c>
      <c r="B37" s="211" t="s">
        <v>650</v>
      </c>
      <c r="C37" s="211"/>
      <c r="D37" s="211"/>
      <c r="E37" s="211"/>
      <c r="F37" s="211"/>
      <c r="G37" s="211"/>
      <c r="H37" s="211"/>
      <c r="I37" s="211"/>
      <c r="J37" s="211"/>
      <c r="K37" s="211"/>
    </row>
    <row r="38" spans="1:11" ht="12.75" customHeight="1" x14ac:dyDescent="0.2">
      <c r="A38" s="41" t="s">
        <v>33</v>
      </c>
      <c r="B38" s="211" t="s">
        <v>651</v>
      </c>
      <c r="C38" s="211"/>
      <c r="D38" s="211"/>
      <c r="E38" s="211"/>
      <c r="F38" s="211"/>
      <c r="G38" s="211"/>
      <c r="H38" s="211"/>
      <c r="I38" s="211"/>
      <c r="J38" s="211"/>
      <c r="K38" s="211"/>
    </row>
    <row r="39" spans="1:11" ht="12.75" customHeight="1" x14ac:dyDescent="0.2">
      <c r="A39" s="41" t="s">
        <v>33</v>
      </c>
      <c r="B39" s="211" t="s">
        <v>652</v>
      </c>
      <c r="C39" s="211"/>
      <c r="D39" s="211"/>
      <c r="E39" s="211"/>
      <c r="F39" s="211"/>
      <c r="G39" s="211"/>
      <c r="H39" s="211"/>
      <c r="I39" s="211"/>
      <c r="J39" s="211"/>
      <c r="K39" s="211"/>
    </row>
    <row r="40" spans="1:11" ht="12.75" customHeight="1" x14ac:dyDescent="0.2">
      <c r="A40" s="41" t="s">
        <v>33</v>
      </c>
      <c r="B40" s="211" t="s">
        <v>653</v>
      </c>
      <c r="C40" s="211"/>
      <c r="D40" s="211"/>
      <c r="E40" s="211"/>
      <c r="F40" s="211"/>
      <c r="G40" s="211"/>
      <c r="H40" s="211"/>
      <c r="I40" s="211"/>
      <c r="J40" s="211"/>
      <c r="K40" s="211"/>
    </row>
    <row r="41" spans="1:11" ht="12.75" customHeight="1" x14ac:dyDescent="0.2">
      <c r="A41" s="41" t="s">
        <v>33</v>
      </c>
      <c r="B41" s="211" t="s">
        <v>654</v>
      </c>
      <c r="C41" s="211"/>
      <c r="D41" s="211"/>
      <c r="E41" s="211"/>
      <c r="F41" s="211"/>
      <c r="G41" s="211"/>
      <c r="H41" s="211"/>
      <c r="I41" s="211"/>
      <c r="J41" s="211"/>
      <c r="K41" s="211"/>
    </row>
  </sheetData>
  <sheetProtection selectLockedCells="1" selectUnlockedCells="1"/>
  <mergeCells count="27">
    <mergeCell ref="B21:K21"/>
    <mergeCell ref="A16:E16"/>
    <mergeCell ref="A17:K17"/>
    <mergeCell ref="A18:K18"/>
    <mergeCell ref="B19:K19"/>
    <mergeCell ref="B20:K20"/>
    <mergeCell ref="B23:K23"/>
    <mergeCell ref="B24:K24"/>
    <mergeCell ref="B25:K25"/>
    <mergeCell ref="B26:K26"/>
    <mergeCell ref="B27:K27"/>
    <mergeCell ref="A1:K1"/>
    <mergeCell ref="B40:K40"/>
    <mergeCell ref="B41:K41"/>
    <mergeCell ref="B34:K34"/>
    <mergeCell ref="B35:K35"/>
    <mergeCell ref="B36:K36"/>
    <mergeCell ref="B37:K37"/>
    <mergeCell ref="B38:K38"/>
    <mergeCell ref="B39:K39"/>
    <mergeCell ref="B28:K28"/>
    <mergeCell ref="A29:K29"/>
    <mergeCell ref="B30:K30"/>
    <mergeCell ref="B31:K31"/>
    <mergeCell ref="B32:K32"/>
    <mergeCell ref="A33:K33"/>
    <mergeCell ref="B22:K22"/>
  </mergeCells>
  <pageMargins left="0.46875" right="0.2361111111111111" top="0.74791666666666667" bottom="0.74791666666666667" header="0.51180555555555551" footer="0.51180555555555551"/>
  <pageSetup paperSize="9" firstPageNumber="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16"/>
  <sheetViews>
    <sheetView zoomScale="80" zoomScaleNormal="80" workbookViewId="0">
      <selection activeCell="A2" sqref="A2"/>
    </sheetView>
  </sheetViews>
  <sheetFormatPr defaultRowHeight="12.75" x14ac:dyDescent="0.2"/>
  <cols>
    <col min="1" max="1" width="4.140625" style="58" customWidth="1"/>
    <col min="2" max="2" width="51.42578125" style="58" customWidth="1"/>
    <col min="3" max="3" width="14.5703125" style="58" customWidth="1"/>
    <col min="4" max="4" width="7.140625" style="58" customWidth="1"/>
    <col min="5" max="5" width="6" style="58" customWidth="1"/>
    <col min="6" max="6" width="11.28515625" style="58" customWidth="1"/>
    <col min="7" max="7" width="10.85546875" style="58" customWidth="1"/>
    <col min="8" max="8" width="5.28515625" style="58" customWidth="1"/>
    <col min="9" max="9" width="10.140625" style="58" customWidth="1"/>
    <col min="10" max="10" width="11.28515625" style="58" customWidth="1"/>
    <col min="11" max="11" width="10.85546875" style="58" customWidth="1"/>
    <col min="12" max="16384" width="9.140625" style="58"/>
  </cols>
  <sheetData>
    <row r="1" spans="1:11" ht="26.25" customHeight="1" x14ac:dyDescent="0.2">
      <c r="A1" s="280" t="s">
        <v>864</v>
      </c>
      <c r="B1" s="280"/>
      <c r="C1" s="280"/>
      <c r="D1" s="280"/>
      <c r="E1" s="280"/>
      <c r="F1" s="280"/>
      <c r="G1" s="280"/>
      <c r="H1" s="280"/>
      <c r="I1" s="280"/>
      <c r="J1" s="280"/>
      <c r="K1" s="280"/>
    </row>
    <row r="2" spans="1:11" ht="25.5" x14ac:dyDescent="0.2">
      <c r="A2" s="4" t="s">
        <v>1</v>
      </c>
      <c r="B2" s="4" t="s">
        <v>273</v>
      </c>
      <c r="C2" s="4" t="s">
        <v>80</v>
      </c>
      <c r="D2" s="4" t="s">
        <v>4</v>
      </c>
      <c r="E2" s="4" t="s">
        <v>5</v>
      </c>
      <c r="F2" s="28" t="s">
        <v>6</v>
      </c>
      <c r="G2" s="28" t="s">
        <v>305</v>
      </c>
      <c r="H2" s="4" t="s">
        <v>0</v>
      </c>
      <c r="I2" s="28" t="s">
        <v>9</v>
      </c>
      <c r="J2" s="28" t="s">
        <v>10</v>
      </c>
      <c r="K2" s="28" t="s">
        <v>306</v>
      </c>
    </row>
    <row r="3" spans="1:11" x14ac:dyDescent="0.2">
      <c r="A3" s="10" t="s">
        <v>12</v>
      </c>
      <c r="B3" s="29" t="s">
        <v>655</v>
      </c>
      <c r="C3" s="11"/>
      <c r="D3" s="11" t="s">
        <v>24</v>
      </c>
      <c r="E3" s="11">
        <v>20</v>
      </c>
      <c r="F3" s="12"/>
      <c r="G3" s="12">
        <f>E3*F3</f>
        <v>0</v>
      </c>
      <c r="H3" s="30"/>
      <c r="I3" s="12">
        <f>G3*H3</f>
        <v>0</v>
      </c>
      <c r="J3" s="12">
        <f>K3/E3</f>
        <v>0</v>
      </c>
      <c r="K3" s="12">
        <f>G3+I3</f>
        <v>0</v>
      </c>
    </row>
    <row r="4" spans="1:11" x14ac:dyDescent="0.2">
      <c r="A4" s="10" t="s">
        <v>14</v>
      </c>
      <c r="B4" s="29" t="s">
        <v>656</v>
      </c>
      <c r="C4" s="11"/>
      <c r="D4" s="11" t="s">
        <v>24</v>
      </c>
      <c r="E4" s="11">
        <v>20</v>
      </c>
      <c r="F4" s="12"/>
      <c r="G4" s="12">
        <f>E4*F4</f>
        <v>0</v>
      </c>
      <c r="H4" s="30"/>
      <c r="I4" s="12">
        <f>G4*H4</f>
        <v>0</v>
      </c>
      <c r="J4" s="12">
        <f>K4/E4</f>
        <v>0</v>
      </c>
      <c r="K4" s="12">
        <f>G4+I4</f>
        <v>0</v>
      </c>
    </row>
    <row r="5" spans="1:11" x14ac:dyDescent="0.2">
      <c r="A5" s="10" t="s">
        <v>16</v>
      </c>
      <c r="B5" s="29" t="s">
        <v>657</v>
      </c>
      <c r="C5" s="11"/>
      <c r="D5" s="11" t="s">
        <v>24</v>
      </c>
      <c r="E5" s="11">
        <v>20</v>
      </c>
      <c r="F5" s="12"/>
      <c r="G5" s="12">
        <f>E5*F5</f>
        <v>0</v>
      </c>
      <c r="H5" s="30"/>
      <c r="I5" s="12">
        <f>G5*H5</f>
        <v>0</v>
      </c>
      <c r="J5" s="12">
        <f>K5/E5</f>
        <v>0</v>
      </c>
      <c r="K5" s="12">
        <f>G5+I5</f>
        <v>0</v>
      </c>
    </row>
    <row r="6" spans="1:11" ht="34.5" customHeight="1" x14ac:dyDescent="0.2">
      <c r="A6" s="31" t="s">
        <v>50</v>
      </c>
      <c r="B6" s="32"/>
      <c r="C6" s="32"/>
      <c r="D6" s="32"/>
      <c r="E6" s="32"/>
      <c r="F6" s="33"/>
      <c r="G6" s="34">
        <f>SUM(G3:G5)</f>
        <v>0</v>
      </c>
      <c r="H6" s="35"/>
      <c r="I6" s="34">
        <f>SUM(I3:I5)</f>
        <v>0</v>
      </c>
      <c r="J6" s="34"/>
      <c r="K6" s="34">
        <f>SUM(K3:K5)</f>
        <v>0</v>
      </c>
    </row>
    <row r="7" spans="1:11" ht="18.75" customHeight="1" x14ac:dyDescent="0.2">
      <c r="A7" s="208" t="s">
        <v>254</v>
      </c>
      <c r="B7" s="208"/>
      <c r="C7" s="208"/>
      <c r="D7" s="208"/>
      <c r="E7" s="208"/>
      <c r="F7" s="208"/>
      <c r="G7" s="208"/>
      <c r="H7" s="208"/>
      <c r="I7" s="208"/>
      <c r="J7" s="208"/>
      <c r="K7" s="208"/>
    </row>
    <row r="8" spans="1:11" ht="12.75" customHeight="1" x14ac:dyDescent="0.2">
      <c r="A8" s="37"/>
      <c r="B8" s="282" t="s">
        <v>658</v>
      </c>
      <c r="C8" s="282"/>
      <c r="D8" s="282"/>
      <c r="E8" s="282"/>
      <c r="F8" s="282"/>
      <c r="G8" s="282"/>
      <c r="H8" s="282"/>
      <c r="I8" s="282"/>
      <c r="J8" s="282"/>
      <c r="K8" s="282"/>
    </row>
    <row r="9" spans="1:11" ht="12.75" customHeight="1" x14ac:dyDescent="0.2">
      <c r="A9" s="38"/>
      <c r="B9" s="210" t="s">
        <v>659</v>
      </c>
      <c r="C9" s="210"/>
      <c r="D9" s="210"/>
      <c r="E9" s="210"/>
      <c r="F9" s="210"/>
      <c r="G9" s="210"/>
      <c r="H9" s="210"/>
      <c r="I9" s="210"/>
      <c r="J9" s="210"/>
      <c r="K9" s="210"/>
    </row>
    <row r="10" spans="1:11" ht="12.75" customHeight="1" x14ac:dyDescent="0.2">
      <c r="A10" s="39"/>
      <c r="B10" s="210" t="s">
        <v>660</v>
      </c>
      <c r="C10" s="210"/>
      <c r="D10" s="210"/>
      <c r="E10" s="210"/>
      <c r="F10" s="210"/>
      <c r="G10" s="210"/>
      <c r="H10" s="210"/>
      <c r="I10" s="210"/>
      <c r="J10" s="210"/>
      <c r="K10" s="210"/>
    </row>
    <row r="11" spans="1:11" ht="12.75" customHeight="1" x14ac:dyDescent="0.2">
      <c r="A11" s="38"/>
      <c r="B11" s="210" t="s">
        <v>661</v>
      </c>
      <c r="C11" s="210"/>
      <c r="D11" s="210"/>
      <c r="E11" s="210"/>
      <c r="F11" s="210"/>
      <c r="G11" s="210"/>
      <c r="H11" s="210"/>
      <c r="I11" s="210"/>
      <c r="J11" s="210"/>
      <c r="K11" s="210"/>
    </row>
    <row r="12" spans="1:11" ht="12.75" customHeight="1" x14ac:dyDescent="0.2">
      <c r="A12" s="40"/>
      <c r="B12" s="210" t="s">
        <v>662</v>
      </c>
      <c r="C12" s="210"/>
      <c r="D12" s="210"/>
      <c r="E12" s="210"/>
      <c r="F12" s="210"/>
      <c r="G12" s="210"/>
      <c r="H12" s="210"/>
      <c r="I12" s="210"/>
      <c r="J12" s="210"/>
      <c r="K12" s="210"/>
    </row>
    <row r="13" spans="1:11" ht="12.75" customHeight="1" x14ac:dyDescent="0.2">
      <c r="A13" s="38"/>
      <c r="B13" s="210" t="s">
        <v>663</v>
      </c>
      <c r="C13" s="210"/>
      <c r="D13" s="210"/>
      <c r="E13" s="210"/>
      <c r="F13" s="210"/>
      <c r="G13" s="210"/>
      <c r="H13" s="210"/>
      <c r="I13" s="210"/>
      <c r="J13" s="210"/>
      <c r="K13" s="210"/>
    </row>
    <row r="14" spans="1:11" ht="12.75" customHeight="1" x14ac:dyDescent="0.2">
      <c r="A14" s="38"/>
      <c r="B14" s="210" t="s">
        <v>664</v>
      </c>
      <c r="C14" s="210"/>
      <c r="D14" s="210"/>
      <c r="E14" s="210"/>
      <c r="F14" s="210"/>
      <c r="G14" s="210"/>
      <c r="H14" s="210"/>
      <c r="I14" s="210"/>
      <c r="J14" s="210"/>
      <c r="K14" s="210"/>
    </row>
    <row r="15" spans="1:11" ht="12.75" customHeight="1" x14ac:dyDescent="0.2">
      <c r="A15" s="38"/>
      <c r="B15" s="210" t="s">
        <v>665</v>
      </c>
      <c r="C15" s="210"/>
      <c r="D15" s="210"/>
      <c r="E15" s="210"/>
      <c r="F15" s="210"/>
      <c r="G15" s="210"/>
      <c r="H15" s="210"/>
      <c r="I15" s="210"/>
      <c r="J15" s="210"/>
      <c r="K15" s="210"/>
    </row>
    <row r="16" spans="1:11" ht="12.75" customHeight="1" x14ac:dyDescent="0.2">
      <c r="A16" s="38"/>
      <c r="B16" s="210" t="s">
        <v>666</v>
      </c>
      <c r="C16" s="210"/>
      <c r="D16" s="210"/>
      <c r="E16" s="210"/>
      <c r="F16" s="210"/>
      <c r="G16" s="210"/>
      <c r="H16" s="210"/>
      <c r="I16" s="210"/>
      <c r="J16" s="210"/>
      <c r="K16" s="210"/>
    </row>
  </sheetData>
  <sheetProtection selectLockedCells="1" selectUnlockedCells="1"/>
  <mergeCells count="11">
    <mergeCell ref="B16:K16"/>
    <mergeCell ref="A1:K1"/>
    <mergeCell ref="A7:K7"/>
    <mergeCell ref="B8:K8"/>
    <mergeCell ref="B9:K9"/>
    <mergeCell ref="B10:K10"/>
    <mergeCell ref="B11:K11"/>
    <mergeCell ref="B12:K12"/>
    <mergeCell ref="B13:K13"/>
    <mergeCell ref="B14:K14"/>
    <mergeCell ref="B15:K15"/>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54"/>
  <sheetViews>
    <sheetView zoomScale="80" zoomScaleNormal="80" workbookViewId="0">
      <selection sqref="A1:K1"/>
    </sheetView>
  </sheetViews>
  <sheetFormatPr defaultRowHeight="12.75" x14ac:dyDescent="0.2"/>
  <cols>
    <col min="1" max="1" width="5.5703125" style="58" customWidth="1"/>
    <col min="2" max="2" width="42.5703125" style="38" customWidth="1"/>
    <col min="3" max="3" width="13.85546875" style="58" customWidth="1"/>
    <col min="4" max="4" width="7.28515625" style="58" customWidth="1"/>
    <col min="5" max="5" width="7" style="58" customWidth="1"/>
    <col min="6" max="6" width="10.42578125" style="58" customWidth="1"/>
    <col min="7" max="7" width="13.140625" style="58" customWidth="1"/>
    <col min="8" max="8" width="7.85546875" style="58" customWidth="1"/>
    <col min="9" max="9" width="9.140625" style="58"/>
    <col min="10" max="10" width="10.85546875" style="58" customWidth="1"/>
    <col min="11" max="11" width="15" style="58" customWidth="1"/>
    <col min="12" max="16384" width="9.140625" style="58"/>
  </cols>
  <sheetData>
    <row r="1" spans="1:11" ht="21.75" customHeight="1" x14ac:dyDescent="0.2">
      <c r="A1" s="259" t="s">
        <v>865</v>
      </c>
      <c r="B1" s="259"/>
      <c r="C1" s="259"/>
      <c r="D1" s="259"/>
      <c r="E1" s="259"/>
      <c r="F1" s="259"/>
      <c r="G1" s="259"/>
      <c r="H1" s="259"/>
      <c r="I1" s="259"/>
      <c r="J1" s="259"/>
      <c r="K1" s="259"/>
    </row>
    <row r="2" spans="1:11" ht="38.25" x14ac:dyDescent="0.2">
      <c r="A2" s="4" t="s">
        <v>1</v>
      </c>
      <c r="B2" s="5" t="s">
        <v>273</v>
      </c>
      <c r="C2" s="4" t="s">
        <v>80</v>
      </c>
      <c r="D2" s="4" t="s">
        <v>4</v>
      </c>
      <c r="E2" s="4" t="s">
        <v>5</v>
      </c>
      <c r="F2" s="6" t="s">
        <v>6</v>
      </c>
      <c r="G2" s="6" t="s">
        <v>305</v>
      </c>
      <c r="H2" s="4" t="s">
        <v>0</v>
      </c>
      <c r="I2" s="6" t="s">
        <v>9</v>
      </c>
      <c r="J2" s="6" t="s">
        <v>10</v>
      </c>
      <c r="K2" s="6" t="s">
        <v>306</v>
      </c>
    </row>
    <row r="3" spans="1:11" ht="12.75" customHeight="1" x14ac:dyDescent="0.2">
      <c r="A3" s="284" t="s">
        <v>667</v>
      </c>
      <c r="B3" s="284"/>
      <c r="C3" s="284"/>
      <c r="D3" s="284"/>
      <c r="E3" s="284"/>
      <c r="F3" s="284"/>
      <c r="G3" s="284"/>
      <c r="H3" s="284"/>
      <c r="I3" s="284"/>
      <c r="J3" s="284"/>
      <c r="K3" s="284"/>
    </row>
    <row r="4" spans="1:11" ht="15" x14ac:dyDescent="0.2">
      <c r="A4" s="10" t="s">
        <v>12</v>
      </c>
      <c r="B4" s="197" t="s">
        <v>668</v>
      </c>
      <c r="C4" s="11"/>
      <c r="D4" s="11" t="s">
        <v>24</v>
      </c>
      <c r="E4" s="11">
        <v>10</v>
      </c>
      <c r="F4" s="12"/>
      <c r="G4" s="12">
        <f t="shared" ref="G4:G17" si="0">E4*F4</f>
        <v>0</v>
      </c>
      <c r="H4" s="88"/>
      <c r="I4" s="12">
        <f>G4*H4</f>
        <v>0</v>
      </c>
      <c r="J4" s="12">
        <f>K4/E4</f>
        <v>0</v>
      </c>
      <c r="K4" s="12">
        <f>G4+I4</f>
        <v>0</v>
      </c>
    </row>
    <row r="5" spans="1:11" ht="15" x14ac:dyDescent="0.2">
      <c r="A5" s="10" t="s">
        <v>14</v>
      </c>
      <c r="B5" s="197" t="s">
        <v>669</v>
      </c>
      <c r="C5" s="11"/>
      <c r="D5" s="11" t="s">
        <v>24</v>
      </c>
      <c r="E5" s="11">
        <v>10</v>
      </c>
      <c r="F5" s="12"/>
      <c r="G5" s="12">
        <f t="shared" si="0"/>
        <v>0</v>
      </c>
      <c r="H5" s="88"/>
      <c r="I5" s="12">
        <f t="shared" ref="I5:I17" si="1">G5*H5</f>
        <v>0</v>
      </c>
      <c r="J5" s="12">
        <f t="shared" ref="J5:J17" si="2">K5/E5</f>
        <v>0</v>
      </c>
      <c r="K5" s="12">
        <f t="shared" ref="K5:K17" si="3">G5+I5</f>
        <v>0</v>
      </c>
    </row>
    <row r="6" spans="1:11" ht="15" x14ac:dyDescent="0.2">
      <c r="A6" s="10" t="s">
        <v>16</v>
      </c>
      <c r="B6" s="197" t="s">
        <v>670</v>
      </c>
      <c r="C6" s="11"/>
      <c r="D6" s="11" t="s">
        <v>24</v>
      </c>
      <c r="E6" s="11">
        <v>10</v>
      </c>
      <c r="F6" s="12"/>
      <c r="G6" s="12">
        <f t="shared" si="0"/>
        <v>0</v>
      </c>
      <c r="H6" s="88"/>
      <c r="I6" s="12">
        <f t="shared" si="1"/>
        <v>0</v>
      </c>
      <c r="J6" s="12">
        <f t="shared" si="2"/>
        <v>0</v>
      </c>
      <c r="K6" s="12">
        <f t="shared" si="3"/>
        <v>0</v>
      </c>
    </row>
    <row r="7" spans="1:11" ht="15" x14ac:dyDescent="0.2">
      <c r="A7" s="10" t="s">
        <v>18</v>
      </c>
      <c r="B7" s="197" t="s">
        <v>671</v>
      </c>
      <c r="C7" s="11"/>
      <c r="D7" s="11" t="s">
        <v>24</v>
      </c>
      <c r="E7" s="11">
        <v>10</v>
      </c>
      <c r="F7" s="12"/>
      <c r="G7" s="12">
        <f t="shared" si="0"/>
        <v>0</v>
      </c>
      <c r="H7" s="88"/>
      <c r="I7" s="12">
        <f t="shared" si="1"/>
        <v>0</v>
      </c>
      <c r="J7" s="12">
        <f t="shared" si="2"/>
        <v>0</v>
      </c>
      <c r="K7" s="12">
        <f t="shared" si="3"/>
        <v>0</v>
      </c>
    </row>
    <row r="8" spans="1:11" ht="15" x14ac:dyDescent="0.2">
      <c r="A8" s="10" t="s">
        <v>20</v>
      </c>
      <c r="B8" s="197" t="s">
        <v>672</v>
      </c>
      <c r="C8" s="11"/>
      <c r="D8" s="11" t="s">
        <v>24</v>
      </c>
      <c r="E8" s="11">
        <v>10</v>
      </c>
      <c r="F8" s="12"/>
      <c r="G8" s="12">
        <f t="shared" si="0"/>
        <v>0</v>
      </c>
      <c r="H8" s="88"/>
      <c r="I8" s="12">
        <f t="shared" si="1"/>
        <v>0</v>
      </c>
      <c r="J8" s="12">
        <f t="shared" si="2"/>
        <v>0</v>
      </c>
      <c r="K8" s="12">
        <f t="shared" si="3"/>
        <v>0</v>
      </c>
    </row>
    <row r="9" spans="1:11" ht="15.75" customHeight="1" x14ac:dyDescent="0.2">
      <c r="A9" s="10" t="s">
        <v>22</v>
      </c>
      <c r="B9" s="197" t="s">
        <v>673</v>
      </c>
      <c r="C9" s="11"/>
      <c r="D9" s="11" t="s">
        <v>24</v>
      </c>
      <c r="E9" s="11">
        <v>10</v>
      </c>
      <c r="F9" s="12"/>
      <c r="G9" s="12">
        <f t="shared" si="0"/>
        <v>0</v>
      </c>
      <c r="H9" s="88"/>
      <c r="I9" s="12">
        <f t="shared" si="1"/>
        <v>0</v>
      </c>
      <c r="J9" s="12">
        <f t="shared" si="2"/>
        <v>0</v>
      </c>
      <c r="K9" s="12">
        <f t="shared" si="3"/>
        <v>0</v>
      </c>
    </row>
    <row r="10" spans="1:11" ht="15.75" customHeight="1" x14ac:dyDescent="0.2">
      <c r="A10" s="10" t="s">
        <v>25</v>
      </c>
      <c r="B10" s="197" t="s">
        <v>674</v>
      </c>
      <c r="C10" s="11"/>
      <c r="D10" s="11" t="s">
        <v>24</v>
      </c>
      <c r="E10" s="11">
        <v>10</v>
      </c>
      <c r="F10" s="12"/>
      <c r="G10" s="12">
        <f t="shared" si="0"/>
        <v>0</v>
      </c>
      <c r="H10" s="88"/>
      <c r="I10" s="12">
        <f t="shared" si="1"/>
        <v>0</v>
      </c>
      <c r="J10" s="12">
        <f t="shared" si="2"/>
        <v>0</v>
      </c>
      <c r="K10" s="12">
        <f t="shared" si="3"/>
        <v>0</v>
      </c>
    </row>
    <row r="11" spans="1:11" ht="15.75" customHeight="1" x14ac:dyDescent="0.2">
      <c r="A11" s="10" t="s">
        <v>26</v>
      </c>
      <c r="B11" s="197" t="s">
        <v>675</v>
      </c>
      <c r="C11" s="11"/>
      <c r="D11" s="11" t="s">
        <v>24</v>
      </c>
      <c r="E11" s="11">
        <v>10</v>
      </c>
      <c r="F11" s="12"/>
      <c r="G11" s="12">
        <f t="shared" si="0"/>
        <v>0</v>
      </c>
      <c r="H11" s="88"/>
      <c r="I11" s="12">
        <f t="shared" si="1"/>
        <v>0</v>
      </c>
      <c r="J11" s="12">
        <f t="shared" si="2"/>
        <v>0</v>
      </c>
      <c r="K11" s="12">
        <f t="shared" si="3"/>
        <v>0</v>
      </c>
    </row>
    <row r="12" spans="1:11" ht="15.75" customHeight="1" x14ac:dyDescent="0.2">
      <c r="A12" s="10" t="s">
        <v>28</v>
      </c>
      <c r="B12" s="197" t="s">
        <v>676</v>
      </c>
      <c r="C12" s="11"/>
      <c r="D12" s="11" t="s">
        <v>24</v>
      </c>
      <c r="E12" s="11">
        <v>10</v>
      </c>
      <c r="F12" s="12"/>
      <c r="G12" s="12">
        <f t="shared" si="0"/>
        <v>0</v>
      </c>
      <c r="H12" s="88"/>
      <c r="I12" s="12">
        <f t="shared" si="1"/>
        <v>0</v>
      </c>
      <c r="J12" s="12">
        <f t="shared" si="2"/>
        <v>0</v>
      </c>
      <c r="K12" s="12">
        <f t="shared" si="3"/>
        <v>0</v>
      </c>
    </row>
    <row r="13" spans="1:11" ht="15.75" customHeight="1" x14ac:dyDescent="0.2">
      <c r="A13" s="10" t="s">
        <v>95</v>
      </c>
      <c r="B13" s="197" t="s">
        <v>677</v>
      </c>
      <c r="C13" s="11"/>
      <c r="D13" s="11" t="s">
        <v>24</v>
      </c>
      <c r="E13" s="11">
        <v>10</v>
      </c>
      <c r="F13" s="12"/>
      <c r="G13" s="12">
        <f t="shared" si="0"/>
        <v>0</v>
      </c>
      <c r="H13" s="88"/>
      <c r="I13" s="12">
        <f t="shared" si="1"/>
        <v>0</v>
      </c>
      <c r="J13" s="12">
        <f t="shared" si="2"/>
        <v>0</v>
      </c>
      <c r="K13" s="12">
        <f t="shared" si="3"/>
        <v>0</v>
      </c>
    </row>
    <row r="14" spans="1:11" ht="15.75" customHeight="1" x14ac:dyDescent="0.2">
      <c r="A14" s="10" t="s">
        <v>97</v>
      </c>
      <c r="B14" s="197" t="s">
        <v>678</v>
      </c>
      <c r="C14" s="11"/>
      <c r="D14" s="11" t="s">
        <v>24</v>
      </c>
      <c r="E14" s="11">
        <v>10</v>
      </c>
      <c r="F14" s="12"/>
      <c r="G14" s="12">
        <f t="shared" si="0"/>
        <v>0</v>
      </c>
      <c r="H14" s="88"/>
      <c r="I14" s="12">
        <f t="shared" si="1"/>
        <v>0</v>
      </c>
      <c r="J14" s="12">
        <f t="shared" si="2"/>
        <v>0</v>
      </c>
      <c r="K14" s="12">
        <f t="shared" si="3"/>
        <v>0</v>
      </c>
    </row>
    <row r="15" spans="1:11" ht="15.75" customHeight="1" x14ac:dyDescent="0.2">
      <c r="A15" s="10" t="s">
        <v>99</v>
      </c>
      <c r="B15" s="197" t="s">
        <v>679</v>
      </c>
      <c r="C15" s="11"/>
      <c r="D15" s="11" t="s">
        <v>24</v>
      </c>
      <c r="E15" s="11">
        <v>10</v>
      </c>
      <c r="F15" s="12"/>
      <c r="G15" s="12">
        <f t="shared" si="0"/>
        <v>0</v>
      </c>
      <c r="H15" s="88"/>
      <c r="I15" s="12">
        <f t="shared" si="1"/>
        <v>0</v>
      </c>
      <c r="J15" s="12">
        <f t="shared" si="2"/>
        <v>0</v>
      </c>
      <c r="K15" s="12">
        <f t="shared" si="3"/>
        <v>0</v>
      </c>
    </row>
    <row r="16" spans="1:11" ht="15.75" customHeight="1" x14ac:dyDescent="0.2">
      <c r="A16" s="10" t="s">
        <v>101</v>
      </c>
      <c r="B16" s="197" t="s">
        <v>680</v>
      </c>
      <c r="C16" s="11"/>
      <c r="D16" s="11" t="s">
        <v>24</v>
      </c>
      <c r="E16" s="11">
        <v>10</v>
      </c>
      <c r="F16" s="12"/>
      <c r="G16" s="12">
        <f t="shared" si="0"/>
        <v>0</v>
      </c>
      <c r="H16" s="88"/>
      <c r="I16" s="12">
        <f t="shared" si="1"/>
        <v>0</v>
      </c>
      <c r="J16" s="12">
        <f t="shared" si="2"/>
        <v>0</v>
      </c>
      <c r="K16" s="12">
        <f t="shared" si="3"/>
        <v>0</v>
      </c>
    </row>
    <row r="17" spans="1:11" ht="15.75" customHeight="1" x14ac:dyDescent="0.2">
      <c r="A17" s="10" t="s">
        <v>103</v>
      </c>
      <c r="B17" s="197" t="s">
        <v>681</v>
      </c>
      <c r="C17" s="11"/>
      <c r="D17" s="11" t="s">
        <v>24</v>
      </c>
      <c r="E17" s="11">
        <v>10</v>
      </c>
      <c r="F17" s="12"/>
      <c r="G17" s="12">
        <f t="shared" si="0"/>
        <v>0</v>
      </c>
      <c r="H17" s="88"/>
      <c r="I17" s="12">
        <f t="shared" si="1"/>
        <v>0</v>
      </c>
      <c r="J17" s="12">
        <f t="shared" si="2"/>
        <v>0</v>
      </c>
      <c r="K17" s="12">
        <f t="shared" si="3"/>
        <v>0</v>
      </c>
    </row>
    <row r="18" spans="1:11" ht="23.25" customHeight="1" x14ac:dyDescent="0.2">
      <c r="A18" s="285" t="s">
        <v>50</v>
      </c>
      <c r="B18" s="285"/>
      <c r="C18" s="285"/>
      <c r="D18" s="285"/>
      <c r="E18" s="285"/>
      <c r="F18" s="33"/>
      <c r="G18" s="34">
        <f>SUM(G4:G17)</f>
        <v>0</v>
      </c>
      <c r="H18" s="35"/>
      <c r="I18" s="34">
        <f>SUM(I4:I17)</f>
        <v>0</v>
      </c>
      <c r="J18" s="34"/>
      <c r="K18" s="34">
        <f>SUM(K4:K17)</f>
        <v>0</v>
      </c>
    </row>
    <row r="19" spans="1:11" ht="19.5" customHeight="1" x14ac:dyDescent="0.2">
      <c r="A19" s="286" t="s">
        <v>682</v>
      </c>
      <c r="B19" s="286"/>
      <c r="C19" s="286"/>
      <c r="D19" s="286"/>
      <c r="E19" s="286"/>
      <c r="F19" s="286"/>
      <c r="G19" s="286"/>
      <c r="H19" s="286"/>
      <c r="I19" s="286"/>
      <c r="J19" s="286"/>
      <c r="K19" s="286"/>
    </row>
    <row r="20" spans="1:11" ht="15" x14ac:dyDescent="0.2">
      <c r="A20" s="10" t="s">
        <v>12</v>
      </c>
      <c r="B20" s="197" t="s">
        <v>320</v>
      </c>
      <c r="C20" s="11"/>
      <c r="D20" s="11" t="s">
        <v>24</v>
      </c>
      <c r="E20" s="11">
        <v>30</v>
      </c>
      <c r="F20" s="12"/>
      <c r="G20" s="12">
        <f t="shared" ref="G20:G25" si="4">F20*E20</f>
        <v>0</v>
      </c>
      <c r="H20" s="88"/>
      <c r="I20" s="12">
        <f t="shared" ref="I20:I25" si="5">G20*H20</f>
        <v>0</v>
      </c>
      <c r="J20" s="12">
        <f t="shared" ref="J20:J25" si="6">K20/E20</f>
        <v>0</v>
      </c>
      <c r="K20" s="12">
        <f t="shared" ref="K20:K25" si="7">G20+I20</f>
        <v>0</v>
      </c>
    </row>
    <row r="21" spans="1:11" ht="15" x14ac:dyDescent="0.2">
      <c r="A21" s="10" t="s">
        <v>14</v>
      </c>
      <c r="B21" s="197" t="s">
        <v>369</v>
      </c>
      <c r="C21" s="11"/>
      <c r="D21" s="11" t="s">
        <v>24</v>
      </c>
      <c r="E21" s="11">
        <v>30</v>
      </c>
      <c r="F21" s="12"/>
      <c r="G21" s="12">
        <f t="shared" si="4"/>
        <v>0</v>
      </c>
      <c r="H21" s="88"/>
      <c r="I21" s="12">
        <f t="shared" si="5"/>
        <v>0</v>
      </c>
      <c r="J21" s="12">
        <f t="shared" si="6"/>
        <v>0</v>
      </c>
      <c r="K21" s="12">
        <f t="shared" si="7"/>
        <v>0</v>
      </c>
    </row>
    <row r="22" spans="1:11" ht="15" x14ac:dyDescent="0.2">
      <c r="A22" s="10" t="s">
        <v>16</v>
      </c>
      <c r="B22" s="197" t="s">
        <v>321</v>
      </c>
      <c r="C22" s="11"/>
      <c r="D22" s="11" t="s">
        <v>24</v>
      </c>
      <c r="E22" s="11">
        <v>30</v>
      </c>
      <c r="F22" s="12"/>
      <c r="G22" s="12">
        <f t="shared" si="4"/>
        <v>0</v>
      </c>
      <c r="H22" s="88"/>
      <c r="I22" s="12">
        <f t="shared" si="5"/>
        <v>0</v>
      </c>
      <c r="J22" s="12">
        <f t="shared" si="6"/>
        <v>0</v>
      </c>
      <c r="K22" s="12">
        <f t="shared" si="7"/>
        <v>0</v>
      </c>
    </row>
    <row r="23" spans="1:11" ht="15" x14ac:dyDescent="0.2">
      <c r="A23" s="10" t="s">
        <v>18</v>
      </c>
      <c r="B23" s="197" t="s">
        <v>370</v>
      </c>
      <c r="C23" s="11"/>
      <c r="D23" s="11" t="s">
        <v>24</v>
      </c>
      <c r="E23" s="11">
        <v>30</v>
      </c>
      <c r="F23" s="12"/>
      <c r="G23" s="12">
        <f t="shared" si="4"/>
        <v>0</v>
      </c>
      <c r="H23" s="88"/>
      <c r="I23" s="12">
        <f t="shared" si="5"/>
        <v>0</v>
      </c>
      <c r="J23" s="12">
        <f t="shared" si="6"/>
        <v>0</v>
      </c>
      <c r="K23" s="12">
        <f t="shared" si="7"/>
        <v>0</v>
      </c>
    </row>
    <row r="24" spans="1:11" ht="15" x14ac:dyDescent="0.2">
      <c r="A24" s="10" t="s">
        <v>20</v>
      </c>
      <c r="B24" s="197" t="s">
        <v>322</v>
      </c>
      <c r="C24" s="11"/>
      <c r="D24" s="11" t="s">
        <v>24</v>
      </c>
      <c r="E24" s="11">
        <v>30</v>
      </c>
      <c r="F24" s="12"/>
      <c r="G24" s="12">
        <f t="shared" si="4"/>
        <v>0</v>
      </c>
      <c r="H24" s="88"/>
      <c r="I24" s="12">
        <f t="shared" si="5"/>
        <v>0</v>
      </c>
      <c r="J24" s="12">
        <f t="shared" si="6"/>
        <v>0</v>
      </c>
      <c r="K24" s="12">
        <f t="shared" si="7"/>
        <v>0</v>
      </c>
    </row>
    <row r="25" spans="1:11" ht="15" x14ac:dyDescent="0.2">
      <c r="A25" s="10" t="s">
        <v>22</v>
      </c>
      <c r="B25" s="197" t="s">
        <v>371</v>
      </c>
      <c r="C25" s="11"/>
      <c r="D25" s="11" t="s">
        <v>24</v>
      </c>
      <c r="E25" s="11">
        <v>30</v>
      </c>
      <c r="F25" s="12"/>
      <c r="G25" s="12">
        <f t="shared" si="4"/>
        <v>0</v>
      </c>
      <c r="H25" s="88"/>
      <c r="I25" s="12">
        <f t="shared" si="5"/>
        <v>0</v>
      </c>
      <c r="J25" s="12">
        <f t="shared" si="6"/>
        <v>0</v>
      </c>
      <c r="K25" s="12">
        <f t="shared" si="7"/>
        <v>0</v>
      </c>
    </row>
    <row r="26" spans="1:11" ht="22.5" customHeight="1" x14ac:dyDescent="0.2">
      <c r="A26" s="206" t="s">
        <v>50</v>
      </c>
      <c r="B26" s="206"/>
      <c r="C26" s="206"/>
      <c r="D26" s="206"/>
      <c r="E26" s="206"/>
      <c r="F26" s="206"/>
      <c r="G26" s="26">
        <f>SUM(G20:G25)</f>
        <v>0</v>
      </c>
      <c r="H26" s="27"/>
      <c r="I26" s="26">
        <f>SUM(I20:I25)</f>
        <v>0</v>
      </c>
      <c r="J26" s="26"/>
      <c r="K26" s="26">
        <f>SUM(K20:K25)</f>
        <v>0</v>
      </c>
    </row>
    <row r="27" spans="1:11" ht="35.25" customHeight="1" x14ac:dyDescent="0.2">
      <c r="A27" s="287" t="s">
        <v>683</v>
      </c>
      <c r="B27" s="287"/>
      <c r="C27" s="287"/>
      <c r="D27" s="287"/>
      <c r="E27" s="287"/>
      <c r="F27" s="287"/>
      <c r="G27" s="34">
        <f>G18+G26</f>
        <v>0</v>
      </c>
      <c r="H27" s="35"/>
      <c r="I27" s="34">
        <f>I18+I26</f>
        <v>0</v>
      </c>
      <c r="J27" s="34"/>
      <c r="K27" s="34">
        <f>K18+K26</f>
        <v>0</v>
      </c>
    </row>
    <row r="28" spans="1:11" ht="25.5" customHeight="1" x14ac:dyDescent="0.2">
      <c r="A28" s="247" t="s">
        <v>254</v>
      </c>
      <c r="B28" s="247"/>
      <c r="C28" s="247"/>
      <c r="D28" s="247"/>
      <c r="E28" s="247"/>
      <c r="F28" s="247"/>
      <c r="G28" s="247"/>
      <c r="H28" s="247"/>
      <c r="I28" s="247"/>
      <c r="J28" s="247"/>
      <c r="K28" s="247"/>
    </row>
    <row r="29" spans="1:11" ht="12.75" customHeight="1" x14ac:dyDescent="0.2">
      <c r="A29" s="288" t="s">
        <v>684</v>
      </c>
      <c r="B29" s="288"/>
      <c r="C29" s="288"/>
      <c r="D29" s="288"/>
      <c r="E29" s="288"/>
      <c r="F29" s="288"/>
      <c r="G29" s="288"/>
      <c r="H29" s="288"/>
      <c r="I29" s="288"/>
      <c r="J29" s="288"/>
      <c r="K29" s="288"/>
    </row>
    <row r="30" spans="1:11" ht="12.75" customHeight="1" x14ac:dyDescent="0.2">
      <c r="A30" s="41" t="s">
        <v>33</v>
      </c>
      <c r="B30" s="211" t="s">
        <v>685</v>
      </c>
      <c r="C30" s="211"/>
      <c r="D30" s="211"/>
      <c r="E30" s="211"/>
      <c r="F30" s="211"/>
      <c r="G30" s="211"/>
      <c r="H30" s="211"/>
      <c r="I30" s="211"/>
      <c r="J30" s="211"/>
      <c r="K30" s="211"/>
    </row>
    <row r="31" spans="1:11" ht="12.75" customHeight="1" x14ac:dyDescent="0.2">
      <c r="A31" s="41" t="s">
        <v>33</v>
      </c>
      <c r="B31" s="211" t="s">
        <v>686</v>
      </c>
      <c r="C31" s="211"/>
      <c r="D31" s="211"/>
      <c r="E31" s="211"/>
      <c r="F31" s="211"/>
      <c r="G31" s="211"/>
      <c r="H31" s="211"/>
      <c r="I31" s="211"/>
      <c r="J31" s="211"/>
      <c r="K31" s="211"/>
    </row>
    <row r="32" spans="1:11" ht="12.75" customHeight="1" x14ac:dyDescent="0.2">
      <c r="A32" s="41" t="s">
        <v>33</v>
      </c>
      <c r="B32" s="211" t="s">
        <v>687</v>
      </c>
      <c r="C32" s="211"/>
      <c r="D32" s="211"/>
      <c r="E32" s="211"/>
      <c r="F32" s="211"/>
      <c r="G32" s="211"/>
      <c r="H32" s="211"/>
      <c r="I32" s="211"/>
      <c r="J32" s="211"/>
      <c r="K32" s="211"/>
    </row>
    <row r="33" spans="1:11" ht="12.75" customHeight="1" x14ac:dyDescent="0.2">
      <c r="A33" s="41" t="s">
        <v>33</v>
      </c>
      <c r="B33" s="211" t="s">
        <v>688</v>
      </c>
      <c r="C33" s="211"/>
      <c r="D33" s="211"/>
      <c r="E33" s="211"/>
      <c r="F33" s="211"/>
      <c r="G33" s="211"/>
      <c r="H33" s="211"/>
      <c r="I33" s="211"/>
      <c r="J33" s="211"/>
      <c r="K33" s="211"/>
    </row>
    <row r="34" spans="1:11" ht="12.75" customHeight="1" x14ac:dyDescent="0.2">
      <c r="A34" s="41" t="s">
        <v>33</v>
      </c>
      <c r="B34" s="210" t="s">
        <v>689</v>
      </c>
      <c r="C34" s="210"/>
      <c r="D34" s="210"/>
      <c r="E34" s="210"/>
      <c r="F34" s="210"/>
      <c r="G34" s="210"/>
      <c r="H34" s="210"/>
      <c r="I34" s="210"/>
      <c r="J34" s="210"/>
      <c r="K34" s="210"/>
    </row>
    <row r="35" spans="1:11" ht="12.75" customHeight="1" x14ac:dyDescent="0.2">
      <c r="A35" s="41" t="s">
        <v>33</v>
      </c>
      <c r="B35" s="210" t="s">
        <v>690</v>
      </c>
      <c r="C35" s="210"/>
      <c r="D35" s="210"/>
      <c r="E35" s="210"/>
      <c r="F35" s="210"/>
      <c r="G35" s="210"/>
      <c r="H35" s="210"/>
      <c r="I35" s="210"/>
      <c r="J35" s="210"/>
      <c r="K35" s="210"/>
    </row>
    <row r="36" spans="1:11" ht="12.75" customHeight="1" x14ac:dyDescent="0.2">
      <c r="A36" s="41" t="s">
        <v>33</v>
      </c>
      <c r="B36" s="210" t="s">
        <v>639</v>
      </c>
      <c r="C36" s="210"/>
      <c r="D36" s="210"/>
      <c r="E36" s="210"/>
      <c r="F36" s="210"/>
      <c r="G36" s="210"/>
      <c r="H36" s="210"/>
      <c r="I36" s="210"/>
      <c r="J36" s="210"/>
      <c r="K36" s="210"/>
    </row>
    <row r="37" spans="1:11" ht="12.75" customHeight="1" x14ac:dyDescent="0.2">
      <c r="A37" s="41" t="s">
        <v>33</v>
      </c>
      <c r="B37" s="210" t="s">
        <v>691</v>
      </c>
      <c r="C37" s="210"/>
      <c r="D37" s="210"/>
      <c r="E37" s="210"/>
      <c r="F37" s="210"/>
      <c r="G37" s="210"/>
      <c r="H37" s="210"/>
      <c r="I37" s="210"/>
      <c r="J37" s="210"/>
      <c r="K37" s="210"/>
    </row>
    <row r="38" spans="1:11" ht="12.75" customHeight="1" x14ac:dyDescent="0.2">
      <c r="A38" s="41" t="s">
        <v>33</v>
      </c>
      <c r="B38" s="210" t="s">
        <v>692</v>
      </c>
      <c r="C38" s="210"/>
      <c r="D38" s="210"/>
      <c r="E38" s="210"/>
      <c r="F38" s="210"/>
      <c r="G38" s="210"/>
      <c r="H38" s="210"/>
      <c r="I38" s="210"/>
      <c r="J38" s="210"/>
      <c r="K38" s="210"/>
    </row>
    <row r="39" spans="1:11" ht="12.75" customHeight="1" x14ac:dyDescent="0.2">
      <c r="A39" s="41" t="s">
        <v>33</v>
      </c>
      <c r="B39" s="210" t="s">
        <v>693</v>
      </c>
      <c r="C39" s="210"/>
      <c r="D39" s="210"/>
      <c r="E39" s="210"/>
      <c r="F39" s="210"/>
      <c r="G39" s="210"/>
      <c r="H39" s="210"/>
      <c r="I39" s="210"/>
      <c r="J39" s="210"/>
      <c r="K39" s="210"/>
    </row>
    <row r="40" spans="1:11" ht="12.75" customHeight="1" x14ac:dyDescent="0.2">
      <c r="A40" s="41" t="s">
        <v>33</v>
      </c>
      <c r="B40" s="210" t="s">
        <v>694</v>
      </c>
      <c r="C40" s="210"/>
      <c r="D40" s="210"/>
      <c r="E40" s="210"/>
      <c r="F40" s="210"/>
      <c r="G40" s="210"/>
      <c r="H40" s="210"/>
      <c r="I40" s="210"/>
      <c r="J40" s="210"/>
      <c r="K40" s="210"/>
    </row>
    <row r="41" spans="1:11" ht="12.75" customHeight="1" x14ac:dyDescent="0.2">
      <c r="A41" s="41" t="s">
        <v>33</v>
      </c>
      <c r="B41" s="210" t="s">
        <v>695</v>
      </c>
      <c r="C41" s="210"/>
      <c r="D41" s="210"/>
      <c r="E41" s="210"/>
      <c r="F41" s="210"/>
      <c r="G41" s="210"/>
      <c r="H41" s="210"/>
      <c r="I41" s="210"/>
      <c r="J41" s="210"/>
      <c r="K41" s="210"/>
    </row>
    <row r="42" spans="1:11" ht="12.75" customHeight="1" x14ac:dyDescent="0.2">
      <c r="A42" s="41" t="s">
        <v>33</v>
      </c>
      <c r="B42" s="211" t="s">
        <v>696</v>
      </c>
      <c r="C42" s="211"/>
      <c r="D42" s="211"/>
      <c r="E42" s="211"/>
      <c r="F42" s="211"/>
      <c r="G42" s="211"/>
      <c r="H42" s="211"/>
      <c r="I42" s="211"/>
      <c r="J42" s="211"/>
      <c r="K42" s="211"/>
    </row>
    <row r="43" spans="1:11" ht="15.75" customHeight="1" x14ac:dyDescent="0.2">
      <c r="A43" s="283" t="s">
        <v>697</v>
      </c>
      <c r="B43" s="283"/>
      <c r="C43" s="283"/>
      <c r="D43" s="283"/>
      <c r="E43" s="283"/>
      <c r="F43" s="283"/>
      <c r="G43" s="283"/>
      <c r="H43" s="283"/>
      <c r="I43" s="283"/>
      <c r="J43" s="283"/>
      <c r="K43" s="283"/>
    </row>
    <row r="44" spans="1:11" ht="12.75" customHeight="1" x14ac:dyDescent="0.2">
      <c r="A44" s="41" t="s">
        <v>33</v>
      </c>
      <c r="B44" s="210" t="s">
        <v>698</v>
      </c>
      <c r="C44" s="210"/>
      <c r="D44" s="210"/>
      <c r="E44" s="210"/>
      <c r="F44" s="210"/>
      <c r="G44" s="210"/>
      <c r="H44" s="210"/>
      <c r="I44" s="210"/>
      <c r="J44" s="210"/>
      <c r="K44" s="210"/>
    </row>
    <row r="45" spans="1:11" ht="12.75" customHeight="1" x14ac:dyDescent="0.2">
      <c r="A45" s="41" t="s">
        <v>33</v>
      </c>
      <c r="B45" s="210" t="s">
        <v>699</v>
      </c>
      <c r="C45" s="210"/>
      <c r="D45" s="210"/>
      <c r="E45" s="210"/>
      <c r="F45" s="210"/>
      <c r="G45" s="210"/>
      <c r="H45" s="210"/>
      <c r="I45" s="210"/>
      <c r="J45" s="210"/>
      <c r="K45" s="210"/>
    </row>
    <row r="46" spans="1:11" ht="12.75" customHeight="1" x14ac:dyDescent="0.2">
      <c r="A46" s="41" t="s">
        <v>33</v>
      </c>
      <c r="B46" s="210" t="s">
        <v>700</v>
      </c>
      <c r="C46" s="210"/>
      <c r="D46" s="210"/>
      <c r="E46" s="210"/>
      <c r="F46" s="210"/>
      <c r="G46" s="210"/>
      <c r="H46" s="210"/>
      <c r="I46" s="210"/>
      <c r="J46" s="210"/>
      <c r="K46" s="210"/>
    </row>
    <row r="47" spans="1:11" ht="12.75" customHeight="1" x14ac:dyDescent="0.2">
      <c r="A47" s="41" t="s">
        <v>33</v>
      </c>
      <c r="B47" s="210" t="s">
        <v>701</v>
      </c>
      <c r="C47" s="210"/>
      <c r="D47" s="210"/>
      <c r="E47" s="210"/>
      <c r="F47" s="210"/>
      <c r="G47" s="210"/>
      <c r="H47" s="210"/>
      <c r="I47" s="210"/>
      <c r="J47" s="210"/>
      <c r="K47" s="210"/>
    </row>
    <row r="48" spans="1:11" ht="12.75" customHeight="1" x14ac:dyDescent="0.2">
      <c r="A48" s="41" t="s">
        <v>33</v>
      </c>
      <c r="B48" s="210" t="s">
        <v>702</v>
      </c>
      <c r="C48" s="210"/>
      <c r="D48" s="210"/>
      <c r="E48" s="210"/>
      <c r="F48" s="210"/>
      <c r="G48" s="210"/>
      <c r="H48" s="210"/>
      <c r="I48" s="210"/>
      <c r="J48" s="210"/>
      <c r="K48" s="210"/>
    </row>
    <row r="49" spans="1:11" ht="12.75" customHeight="1" x14ac:dyDescent="0.2">
      <c r="A49" s="41" t="s">
        <v>33</v>
      </c>
      <c r="B49" s="210" t="s">
        <v>703</v>
      </c>
      <c r="C49" s="210"/>
      <c r="D49" s="210"/>
      <c r="E49" s="210"/>
      <c r="F49" s="210"/>
      <c r="G49" s="210"/>
      <c r="H49" s="210"/>
      <c r="I49" s="210"/>
      <c r="J49" s="210"/>
      <c r="K49" s="210"/>
    </row>
    <row r="50" spans="1:11" ht="12.75" customHeight="1" x14ac:dyDescent="0.2">
      <c r="A50" s="41" t="s">
        <v>33</v>
      </c>
      <c r="B50" s="210" t="s">
        <v>704</v>
      </c>
      <c r="C50" s="210"/>
      <c r="D50" s="210"/>
      <c r="E50" s="210"/>
      <c r="F50" s="210"/>
      <c r="G50" s="210"/>
      <c r="H50" s="210"/>
      <c r="I50" s="210"/>
      <c r="J50" s="210"/>
      <c r="K50" s="210"/>
    </row>
    <row r="51" spans="1:11" ht="12.75" customHeight="1" x14ac:dyDescent="0.2">
      <c r="A51" s="41" t="s">
        <v>33</v>
      </c>
      <c r="B51" s="210" t="s">
        <v>705</v>
      </c>
      <c r="C51" s="210"/>
      <c r="D51" s="210"/>
      <c r="E51" s="210"/>
      <c r="F51" s="210"/>
      <c r="G51" s="210"/>
      <c r="H51" s="210"/>
      <c r="I51" s="210"/>
      <c r="J51" s="210"/>
      <c r="K51" s="210"/>
    </row>
    <row r="52" spans="1:11" ht="12.75" customHeight="1" x14ac:dyDescent="0.2">
      <c r="A52" s="41" t="s">
        <v>33</v>
      </c>
      <c r="B52" s="210" t="s">
        <v>706</v>
      </c>
      <c r="C52" s="210"/>
      <c r="D52" s="210"/>
      <c r="E52" s="210"/>
      <c r="F52" s="210"/>
      <c r="G52" s="210"/>
      <c r="H52" s="210"/>
      <c r="I52" s="210"/>
      <c r="J52" s="210"/>
      <c r="K52" s="210"/>
    </row>
    <row r="53" spans="1:11" ht="12.75" customHeight="1" x14ac:dyDescent="0.2">
      <c r="A53" s="41" t="s">
        <v>33</v>
      </c>
      <c r="B53" s="210" t="s">
        <v>642</v>
      </c>
      <c r="C53" s="210"/>
      <c r="D53" s="210"/>
      <c r="E53" s="210"/>
      <c r="F53" s="210"/>
      <c r="G53" s="210"/>
      <c r="H53" s="210"/>
      <c r="I53" s="210"/>
      <c r="J53" s="210"/>
      <c r="K53" s="210"/>
    </row>
    <row r="54" spans="1:11" ht="12.75" customHeight="1" x14ac:dyDescent="0.2">
      <c r="A54" s="41" t="s">
        <v>33</v>
      </c>
      <c r="B54" s="210" t="s">
        <v>394</v>
      </c>
      <c r="C54" s="210"/>
      <c r="D54" s="210"/>
      <c r="E54" s="210"/>
      <c r="F54" s="210"/>
      <c r="G54" s="210"/>
      <c r="H54" s="210"/>
      <c r="I54" s="210"/>
      <c r="J54" s="210"/>
      <c r="K54" s="210"/>
    </row>
  </sheetData>
  <sheetProtection selectLockedCells="1" selectUnlockedCells="1"/>
  <mergeCells count="33">
    <mergeCell ref="B33:K33"/>
    <mergeCell ref="A1:K1"/>
    <mergeCell ref="A3:K3"/>
    <mergeCell ref="A18:E18"/>
    <mergeCell ref="A19:K19"/>
    <mergeCell ref="A26:F26"/>
    <mergeCell ref="A27:F27"/>
    <mergeCell ref="A28:K28"/>
    <mergeCell ref="A29:K29"/>
    <mergeCell ref="B30:K30"/>
    <mergeCell ref="B31:K31"/>
    <mergeCell ref="B32:K32"/>
    <mergeCell ref="B45:K45"/>
    <mergeCell ref="B34:K34"/>
    <mergeCell ref="B35:K35"/>
    <mergeCell ref="B36:K36"/>
    <mergeCell ref="B37:K37"/>
    <mergeCell ref="B38:K38"/>
    <mergeCell ref="B39:K39"/>
    <mergeCell ref="B40:K40"/>
    <mergeCell ref="B41:K41"/>
    <mergeCell ref="B42:K42"/>
    <mergeCell ref="A43:K43"/>
    <mergeCell ref="B44:K44"/>
    <mergeCell ref="B52:K52"/>
    <mergeCell ref="B53:K53"/>
    <mergeCell ref="B54:K54"/>
    <mergeCell ref="B46:K46"/>
    <mergeCell ref="B47:K47"/>
    <mergeCell ref="B48:K48"/>
    <mergeCell ref="B49:K49"/>
    <mergeCell ref="B50:K50"/>
    <mergeCell ref="B51:K51"/>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17"/>
  <sheetViews>
    <sheetView zoomScale="80" zoomScaleNormal="80" workbookViewId="0">
      <selection sqref="A1:K1"/>
    </sheetView>
  </sheetViews>
  <sheetFormatPr defaultRowHeight="12.75" x14ac:dyDescent="0.2"/>
  <cols>
    <col min="1" max="1" width="5.140625" style="72" customWidth="1"/>
    <col min="2" max="2" width="47" style="72" customWidth="1"/>
    <col min="3" max="3" width="13" style="72" customWidth="1"/>
    <col min="4" max="4" width="6.5703125" style="72" customWidth="1"/>
    <col min="5" max="5" width="5.7109375" style="72" customWidth="1"/>
    <col min="6" max="6" width="9.140625" style="72"/>
    <col min="7" max="7" width="13.5703125" style="72" customWidth="1"/>
    <col min="8" max="8" width="9.140625" style="72"/>
    <col min="9" max="9" width="11.28515625" style="72" customWidth="1"/>
    <col min="10" max="10" width="9.140625" style="72"/>
    <col min="11" max="11" width="15.28515625" style="72" customWidth="1"/>
    <col min="12" max="16384" width="9.140625" style="72"/>
  </cols>
  <sheetData>
    <row r="1" spans="1:11" ht="25.5" customHeight="1" x14ac:dyDescent="0.2">
      <c r="A1" s="218" t="s">
        <v>866</v>
      </c>
      <c r="B1" s="218"/>
      <c r="C1" s="218"/>
      <c r="D1" s="218"/>
      <c r="E1" s="218"/>
      <c r="F1" s="218"/>
      <c r="G1" s="218"/>
      <c r="H1" s="218"/>
      <c r="I1" s="218"/>
      <c r="J1" s="218"/>
      <c r="K1" s="218"/>
    </row>
    <row r="2" spans="1:11" s="58" customFormat="1" ht="38.25" x14ac:dyDescent="0.2">
      <c r="A2" s="4" t="s">
        <v>1</v>
      </c>
      <c r="B2" s="4" t="s">
        <v>273</v>
      </c>
      <c r="C2" s="4" t="s">
        <v>80</v>
      </c>
      <c r="D2" s="4" t="s">
        <v>4</v>
      </c>
      <c r="E2" s="4" t="s">
        <v>5</v>
      </c>
      <c r="F2" s="6" t="s">
        <v>6</v>
      </c>
      <c r="G2" s="6" t="s">
        <v>7</v>
      </c>
      <c r="H2" s="4" t="s">
        <v>82</v>
      </c>
      <c r="I2" s="6" t="s">
        <v>9</v>
      </c>
      <c r="J2" s="6" t="s">
        <v>10</v>
      </c>
      <c r="K2" s="6" t="s">
        <v>11</v>
      </c>
    </row>
    <row r="3" spans="1:11" ht="25.5" x14ac:dyDescent="0.2">
      <c r="A3" s="10">
        <v>1</v>
      </c>
      <c r="B3" s="43" t="s">
        <v>707</v>
      </c>
      <c r="C3" s="44"/>
      <c r="D3" s="11" t="s">
        <v>24</v>
      </c>
      <c r="E3" s="11">
        <v>200</v>
      </c>
      <c r="F3" s="12"/>
      <c r="G3" s="12">
        <f>F3*E3</f>
        <v>0</v>
      </c>
      <c r="H3" s="30"/>
      <c r="I3" s="12">
        <f>G3*H3</f>
        <v>0</v>
      </c>
      <c r="J3" s="12">
        <f>K3/E3</f>
        <v>0</v>
      </c>
      <c r="K3" s="12">
        <f>G3+I3</f>
        <v>0</v>
      </c>
    </row>
    <row r="4" spans="1:11" ht="25.5" x14ac:dyDescent="0.2">
      <c r="A4" s="10">
        <v>2</v>
      </c>
      <c r="B4" s="43" t="s">
        <v>708</v>
      </c>
      <c r="C4" s="44"/>
      <c r="D4" s="11" t="s">
        <v>24</v>
      </c>
      <c r="E4" s="11">
        <v>200</v>
      </c>
      <c r="F4" s="12"/>
      <c r="G4" s="12">
        <f>F4*E4</f>
        <v>0</v>
      </c>
      <c r="H4" s="30"/>
      <c r="I4" s="12">
        <f>G4*H4</f>
        <v>0</v>
      </c>
      <c r="J4" s="12">
        <f>K4/E4</f>
        <v>0</v>
      </c>
      <c r="K4" s="12">
        <f>G4+I4</f>
        <v>0</v>
      </c>
    </row>
    <row r="5" spans="1:11" ht="27.75" customHeight="1" x14ac:dyDescent="0.2">
      <c r="A5" s="207" t="s">
        <v>50</v>
      </c>
      <c r="B5" s="207"/>
      <c r="C5" s="207"/>
      <c r="D5" s="207"/>
      <c r="E5" s="207"/>
      <c r="F5" s="207"/>
      <c r="G5" s="34">
        <f>SUM(G3:G4)</f>
        <v>0</v>
      </c>
      <c r="H5" s="35"/>
      <c r="I5" s="34">
        <f>SUM(I3:I4)</f>
        <v>0</v>
      </c>
      <c r="J5" s="34"/>
      <c r="K5" s="34">
        <f>SUM(K3:K4)</f>
        <v>0</v>
      </c>
    </row>
    <row r="6" spans="1:11" ht="20.25" customHeight="1" x14ac:dyDescent="0.2">
      <c r="A6" s="289" t="s">
        <v>31</v>
      </c>
      <c r="B6" s="289"/>
      <c r="C6" s="289"/>
      <c r="D6" s="289"/>
      <c r="E6" s="289"/>
      <c r="F6" s="289"/>
      <c r="G6" s="289"/>
      <c r="H6" s="289"/>
      <c r="I6" s="289"/>
      <c r="J6" s="289"/>
      <c r="K6" s="289"/>
    </row>
    <row r="7" spans="1:11" ht="12.75" customHeight="1" x14ac:dyDescent="0.2">
      <c r="A7" s="230" t="s">
        <v>709</v>
      </c>
      <c r="B7" s="230"/>
      <c r="C7" s="230"/>
      <c r="D7" s="230"/>
      <c r="E7" s="230"/>
      <c r="F7" s="230"/>
      <c r="G7" s="230"/>
      <c r="H7" s="230"/>
      <c r="I7" s="230"/>
      <c r="J7" s="230"/>
      <c r="K7" s="230"/>
    </row>
    <row r="8" spans="1:11" ht="12.75" customHeight="1" x14ac:dyDescent="0.2">
      <c r="A8" s="90" t="s">
        <v>33</v>
      </c>
      <c r="B8" s="227" t="s">
        <v>710</v>
      </c>
      <c r="C8" s="227"/>
      <c r="D8" s="227"/>
      <c r="E8" s="227"/>
      <c r="F8" s="227"/>
      <c r="G8" s="227"/>
      <c r="H8" s="227"/>
      <c r="I8" s="227"/>
      <c r="J8" s="227"/>
      <c r="K8" s="227"/>
    </row>
    <row r="9" spans="1:11" ht="12.75" customHeight="1" x14ac:dyDescent="0.2">
      <c r="A9" s="90" t="s">
        <v>33</v>
      </c>
      <c r="B9" s="227" t="s">
        <v>711</v>
      </c>
      <c r="C9" s="227"/>
      <c r="D9" s="227"/>
      <c r="E9" s="227"/>
      <c r="F9" s="227"/>
      <c r="G9" s="227"/>
      <c r="H9" s="227"/>
      <c r="I9" s="227"/>
      <c r="J9" s="227"/>
      <c r="K9" s="227"/>
    </row>
    <row r="10" spans="1:11" ht="12.75" customHeight="1" x14ac:dyDescent="0.2">
      <c r="A10" s="90" t="s">
        <v>33</v>
      </c>
      <c r="B10" s="201" t="s">
        <v>712</v>
      </c>
      <c r="C10" s="201"/>
      <c r="D10" s="201"/>
      <c r="E10" s="201"/>
      <c r="F10" s="201"/>
      <c r="G10" s="201"/>
      <c r="H10" s="201"/>
      <c r="I10" s="201"/>
      <c r="J10" s="201"/>
      <c r="K10" s="201"/>
    </row>
    <row r="11" spans="1:11" ht="12.75" customHeight="1" x14ac:dyDescent="0.2">
      <c r="A11" s="90" t="s">
        <v>33</v>
      </c>
      <c r="B11" s="201" t="s">
        <v>713</v>
      </c>
      <c r="C11" s="201"/>
      <c r="D11" s="201"/>
      <c r="E11" s="201"/>
      <c r="F11" s="201"/>
      <c r="G11" s="201"/>
      <c r="H11" s="201"/>
      <c r="I11" s="201"/>
      <c r="J11" s="201"/>
      <c r="K11" s="201"/>
    </row>
    <row r="12" spans="1:11" ht="12.75" customHeight="1" x14ac:dyDescent="0.2">
      <c r="A12" s="230" t="s">
        <v>714</v>
      </c>
      <c r="B12" s="230"/>
      <c r="C12" s="230"/>
      <c r="D12" s="230"/>
      <c r="E12" s="230"/>
      <c r="F12" s="230"/>
      <c r="G12" s="230"/>
      <c r="H12" s="230"/>
      <c r="I12" s="230"/>
      <c r="J12" s="230"/>
      <c r="K12" s="230"/>
    </row>
    <row r="13" spans="1:11" ht="12.75" customHeight="1" x14ac:dyDescent="0.2">
      <c r="A13" s="90" t="s">
        <v>33</v>
      </c>
      <c r="B13" s="227" t="s">
        <v>715</v>
      </c>
      <c r="C13" s="227"/>
      <c r="D13" s="227"/>
      <c r="E13" s="227"/>
      <c r="F13" s="227"/>
      <c r="G13" s="227"/>
      <c r="H13" s="227"/>
      <c r="I13" s="227"/>
      <c r="J13" s="227"/>
      <c r="K13" s="227"/>
    </row>
    <row r="14" spans="1:11" ht="12.75" customHeight="1" x14ac:dyDescent="0.2">
      <c r="A14" s="90" t="s">
        <v>33</v>
      </c>
      <c r="B14" s="227" t="s">
        <v>146</v>
      </c>
      <c r="C14" s="227"/>
      <c r="D14" s="227"/>
      <c r="E14" s="227"/>
      <c r="F14" s="227"/>
      <c r="G14" s="227"/>
      <c r="H14" s="227"/>
      <c r="I14" s="227"/>
      <c r="J14" s="227"/>
      <c r="K14" s="227"/>
    </row>
    <row r="15" spans="1:11" ht="12.75" customHeight="1" x14ac:dyDescent="0.2">
      <c r="A15" s="90" t="s">
        <v>33</v>
      </c>
      <c r="B15" s="227" t="s">
        <v>716</v>
      </c>
      <c r="C15" s="227"/>
      <c r="D15" s="227"/>
      <c r="E15" s="227"/>
      <c r="F15" s="227"/>
      <c r="G15" s="227"/>
      <c r="H15" s="227"/>
      <c r="I15" s="227"/>
      <c r="J15" s="227"/>
      <c r="K15" s="227"/>
    </row>
    <row r="16" spans="1:11" ht="12.75" customHeight="1" x14ac:dyDescent="0.2">
      <c r="A16" s="90" t="s">
        <v>33</v>
      </c>
      <c r="B16" s="227" t="s">
        <v>717</v>
      </c>
      <c r="C16" s="227"/>
      <c r="D16" s="227"/>
      <c r="E16" s="227"/>
      <c r="F16" s="227"/>
      <c r="G16" s="227"/>
      <c r="H16" s="227"/>
      <c r="I16" s="227"/>
      <c r="J16" s="227"/>
      <c r="K16" s="227"/>
    </row>
    <row r="17" spans="1:11" ht="12.75" customHeight="1" x14ac:dyDescent="0.2">
      <c r="A17" s="90" t="s">
        <v>33</v>
      </c>
      <c r="B17" s="227" t="s">
        <v>718</v>
      </c>
      <c r="C17" s="227"/>
      <c r="D17" s="227"/>
      <c r="E17" s="227"/>
      <c r="F17" s="227"/>
      <c r="G17" s="227"/>
      <c r="H17" s="227"/>
      <c r="I17" s="227"/>
      <c r="J17" s="227"/>
      <c r="K17" s="227"/>
    </row>
  </sheetData>
  <sheetProtection selectLockedCells="1" selectUnlockedCells="1"/>
  <mergeCells count="14">
    <mergeCell ref="B9:K9"/>
    <mergeCell ref="A1:K1"/>
    <mergeCell ref="A5:F5"/>
    <mergeCell ref="A6:K6"/>
    <mergeCell ref="A7:K7"/>
    <mergeCell ref="B8:K8"/>
    <mergeCell ref="B16:K16"/>
    <mergeCell ref="B17:K17"/>
    <mergeCell ref="B10:K10"/>
    <mergeCell ref="B11:K11"/>
    <mergeCell ref="A12:K12"/>
    <mergeCell ref="B13:K13"/>
    <mergeCell ref="B14:K14"/>
    <mergeCell ref="B15:K15"/>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19"/>
  <sheetViews>
    <sheetView zoomScale="80" zoomScaleNormal="80" workbookViewId="0">
      <selection activeCell="C4" sqref="C4"/>
    </sheetView>
  </sheetViews>
  <sheetFormatPr defaultRowHeight="12.75" x14ac:dyDescent="0.2"/>
  <cols>
    <col min="1" max="1" width="5.5703125" style="58" customWidth="1"/>
    <col min="2" max="2" width="42.28515625" style="58" customWidth="1"/>
    <col min="3" max="3" width="12.85546875" style="58" customWidth="1"/>
    <col min="4" max="5" width="9.140625" style="58"/>
    <col min="6" max="6" width="10.140625" style="58" customWidth="1"/>
    <col min="7" max="7" width="11.28515625" style="58" customWidth="1"/>
    <col min="8" max="8" width="9.140625" style="58"/>
    <col min="9" max="9" width="10.42578125" style="58" customWidth="1"/>
    <col min="10" max="10" width="10.7109375" style="58" customWidth="1"/>
    <col min="11" max="11" width="14" style="58" customWidth="1"/>
    <col min="12" max="16384" width="9.140625" style="58"/>
  </cols>
  <sheetData>
    <row r="1" spans="1:11" ht="20.25" customHeight="1" x14ac:dyDescent="0.2">
      <c r="A1" s="253" t="s">
        <v>719</v>
      </c>
      <c r="B1" s="253"/>
      <c r="C1" s="253"/>
      <c r="D1" s="253"/>
      <c r="E1" s="253"/>
      <c r="F1" s="253"/>
      <c r="G1" s="253"/>
      <c r="H1" s="253"/>
      <c r="I1" s="253"/>
      <c r="J1" s="253"/>
      <c r="K1" s="253"/>
    </row>
    <row r="2" spans="1:11" ht="35.25" customHeight="1" x14ac:dyDescent="0.2">
      <c r="A2" s="11" t="s">
        <v>1</v>
      </c>
      <c r="B2" s="11" t="s">
        <v>450</v>
      </c>
      <c r="C2" s="11" t="s">
        <v>80</v>
      </c>
      <c r="D2" s="11" t="s">
        <v>4</v>
      </c>
      <c r="E2" s="11" t="s">
        <v>5</v>
      </c>
      <c r="F2" s="11" t="s">
        <v>451</v>
      </c>
      <c r="G2" s="11" t="s">
        <v>7</v>
      </c>
      <c r="H2" s="11" t="s">
        <v>0</v>
      </c>
      <c r="I2" s="11" t="s">
        <v>9</v>
      </c>
      <c r="J2" s="11" t="s">
        <v>10</v>
      </c>
      <c r="K2" s="11" t="s">
        <v>306</v>
      </c>
    </row>
    <row r="3" spans="1:11" ht="38.25" x14ac:dyDescent="0.2">
      <c r="A3" s="11" t="s">
        <v>12</v>
      </c>
      <c r="B3" s="25" t="s">
        <v>720</v>
      </c>
      <c r="C3" s="11"/>
      <c r="D3" s="11" t="s">
        <v>24</v>
      </c>
      <c r="E3" s="11">
        <v>50</v>
      </c>
      <c r="F3" s="12"/>
      <c r="G3" s="12">
        <f>E3*F3</f>
        <v>0</v>
      </c>
      <c r="H3" s="30"/>
      <c r="I3" s="12">
        <f>G3*H3</f>
        <v>0</v>
      </c>
      <c r="J3" s="12">
        <f>K3/E3</f>
        <v>0</v>
      </c>
      <c r="K3" s="12">
        <f>G3+I3</f>
        <v>0</v>
      </c>
    </row>
    <row r="4" spans="1:11" ht="38.25" x14ac:dyDescent="0.2">
      <c r="A4" s="11" t="s">
        <v>14</v>
      </c>
      <c r="B4" s="25" t="s">
        <v>721</v>
      </c>
      <c r="C4" s="11"/>
      <c r="D4" s="11" t="s">
        <v>24</v>
      </c>
      <c r="E4" s="11">
        <v>50</v>
      </c>
      <c r="F4" s="12"/>
      <c r="G4" s="12">
        <f>E4*F4</f>
        <v>0</v>
      </c>
      <c r="H4" s="30"/>
      <c r="I4" s="12">
        <f>G4*H4</f>
        <v>0</v>
      </c>
      <c r="J4" s="12">
        <f>K4/E4</f>
        <v>0</v>
      </c>
      <c r="K4" s="12">
        <f>G4+I4</f>
        <v>0</v>
      </c>
    </row>
    <row r="5" spans="1:11" ht="38.25" x14ac:dyDescent="0.2">
      <c r="A5" s="11" t="s">
        <v>16</v>
      </c>
      <c r="B5" s="25" t="s">
        <v>722</v>
      </c>
      <c r="C5" s="11"/>
      <c r="D5" s="11" t="s">
        <v>24</v>
      </c>
      <c r="E5" s="11">
        <v>50</v>
      </c>
      <c r="F5" s="12"/>
      <c r="G5" s="12">
        <f>E5*F5</f>
        <v>0</v>
      </c>
      <c r="H5" s="30"/>
      <c r="I5" s="12">
        <f>G5*H5</f>
        <v>0</v>
      </c>
      <c r="J5" s="12">
        <f>K5/E5</f>
        <v>0</v>
      </c>
      <c r="K5" s="12">
        <f>G5+I5</f>
        <v>0</v>
      </c>
    </row>
    <row r="6" spans="1:11" ht="20.25" customHeight="1" x14ac:dyDescent="0.2">
      <c r="A6" s="11" t="s">
        <v>18</v>
      </c>
      <c r="B6" s="25" t="s">
        <v>723</v>
      </c>
      <c r="C6" s="11"/>
      <c r="D6" s="11" t="s">
        <v>24</v>
      </c>
      <c r="E6" s="11">
        <v>100</v>
      </c>
      <c r="F6" s="12"/>
      <c r="G6" s="12">
        <f>E6*F6</f>
        <v>0</v>
      </c>
      <c r="H6" s="30"/>
      <c r="I6" s="12">
        <f>G6*H6</f>
        <v>0</v>
      </c>
      <c r="J6" s="12">
        <f>K6/E6</f>
        <v>0</v>
      </c>
      <c r="K6" s="12">
        <f>G6+I6</f>
        <v>0</v>
      </c>
    </row>
    <row r="7" spans="1:11" ht="38.25" x14ac:dyDescent="0.2">
      <c r="A7" s="11" t="s">
        <v>20</v>
      </c>
      <c r="B7" s="25" t="s">
        <v>724</v>
      </c>
      <c r="C7" s="11"/>
      <c r="D7" s="11" t="s">
        <v>24</v>
      </c>
      <c r="E7" s="11">
        <v>50</v>
      </c>
      <c r="F7" s="12"/>
      <c r="G7" s="12">
        <f>E7*F7</f>
        <v>0</v>
      </c>
      <c r="H7" s="30"/>
      <c r="I7" s="12">
        <f>G7*H7</f>
        <v>0</v>
      </c>
      <c r="J7" s="12">
        <f>K7/E7</f>
        <v>0</v>
      </c>
      <c r="K7" s="12">
        <f>G7+I7</f>
        <v>0</v>
      </c>
    </row>
    <row r="8" spans="1:11" ht="36" customHeight="1" x14ac:dyDescent="0.2">
      <c r="A8" s="290" t="s">
        <v>456</v>
      </c>
      <c r="B8" s="290"/>
      <c r="C8" s="290"/>
      <c r="D8" s="290"/>
      <c r="E8" s="290"/>
      <c r="F8" s="12"/>
      <c r="G8" s="26">
        <f>SUM(G3:G7)</f>
        <v>0</v>
      </c>
      <c r="H8" s="46"/>
      <c r="I8" s="26">
        <f>SUM(I3:I7)</f>
        <v>0</v>
      </c>
      <c r="J8" s="26"/>
      <c r="K8" s="26">
        <f>SUM(K3:K7)</f>
        <v>0</v>
      </c>
    </row>
    <row r="9" spans="1:11" ht="22.5" customHeight="1" x14ac:dyDescent="0.2">
      <c r="A9" s="246" t="s">
        <v>254</v>
      </c>
      <c r="B9" s="246"/>
      <c r="C9" s="246"/>
      <c r="D9" s="246"/>
      <c r="E9" s="246"/>
      <c r="F9" s="246"/>
      <c r="G9" s="246"/>
      <c r="H9" s="246"/>
      <c r="I9" s="246"/>
      <c r="J9" s="246"/>
      <c r="K9" s="246"/>
    </row>
    <row r="10" spans="1:11" ht="23.25" customHeight="1" x14ac:dyDescent="0.2">
      <c r="A10" s="247" t="s">
        <v>725</v>
      </c>
      <c r="B10" s="247"/>
      <c r="C10" s="247"/>
      <c r="D10" s="247"/>
      <c r="E10" s="247"/>
      <c r="F10" s="247"/>
      <c r="G10" s="247"/>
      <c r="H10" s="247"/>
      <c r="I10" s="247"/>
      <c r="J10" s="247"/>
      <c r="K10" s="247"/>
    </row>
    <row r="11" spans="1:11" ht="120.75" customHeight="1" x14ac:dyDescent="0.2">
      <c r="A11" s="291" t="s">
        <v>726</v>
      </c>
      <c r="B11" s="291"/>
      <c r="C11" s="291"/>
      <c r="D11" s="291"/>
      <c r="E11" s="291"/>
      <c r="F11" s="291"/>
      <c r="G11" s="291"/>
      <c r="H11" s="291"/>
      <c r="I11" s="291"/>
      <c r="J11" s="291"/>
      <c r="K11" s="291"/>
    </row>
    <row r="12" spans="1:11" ht="17.25" customHeight="1" x14ac:dyDescent="0.2">
      <c r="A12" s="247" t="s">
        <v>727</v>
      </c>
      <c r="B12" s="247"/>
      <c r="C12" s="247"/>
      <c r="D12" s="247"/>
      <c r="E12" s="247"/>
      <c r="F12" s="247"/>
      <c r="G12" s="247"/>
      <c r="H12" s="247"/>
      <c r="I12" s="247"/>
      <c r="J12" s="247"/>
      <c r="K12" s="247"/>
    </row>
    <row r="13" spans="1:11" ht="119.25" customHeight="1" x14ac:dyDescent="0.2">
      <c r="A13" s="211" t="s">
        <v>728</v>
      </c>
      <c r="B13" s="211"/>
      <c r="C13" s="211"/>
      <c r="D13" s="211"/>
      <c r="E13" s="211"/>
      <c r="F13" s="211"/>
      <c r="G13" s="211"/>
      <c r="H13" s="211"/>
      <c r="I13" s="211"/>
      <c r="J13" s="211"/>
      <c r="K13" s="211"/>
    </row>
    <row r="14" spans="1:11" s="36" customFormat="1" ht="16.5" customHeight="1" x14ac:dyDescent="0.2">
      <c r="A14" s="247" t="s">
        <v>729</v>
      </c>
      <c r="B14" s="247"/>
      <c r="C14" s="247"/>
      <c r="D14" s="247"/>
      <c r="E14" s="247"/>
      <c r="F14" s="247"/>
      <c r="G14" s="247"/>
      <c r="H14" s="247"/>
      <c r="I14" s="247"/>
      <c r="J14" s="247"/>
      <c r="K14" s="247"/>
    </row>
    <row r="15" spans="1:11" ht="109.5" customHeight="1" x14ac:dyDescent="0.2">
      <c r="A15" s="211" t="s">
        <v>730</v>
      </c>
      <c r="B15" s="211"/>
      <c r="C15" s="211"/>
      <c r="D15" s="211"/>
      <c r="E15" s="211"/>
      <c r="F15" s="211"/>
      <c r="G15" s="211"/>
      <c r="H15" s="211"/>
      <c r="I15" s="211"/>
      <c r="J15" s="211"/>
      <c r="K15" s="211"/>
    </row>
    <row r="16" spans="1:11" ht="19.5" customHeight="1" x14ac:dyDescent="0.2">
      <c r="A16" s="247" t="s">
        <v>731</v>
      </c>
      <c r="B16" s="247"/>
      <c r="C16" s="247"/>
      <c r="D16" s="247"/>
      <c r="E16" s="247"/>
      <c r="F16" s="247"/>
      <c r="G16" s="247"/>
      <c r="H16" s="247"/>
      <c r="I16" s="247"/>
      <c r="J16" s="247"/>
      <c r="K16" s="247"/>
    </row>
    <row r="17" spans="1:11" ht="70.5" customHeight="1" x14ac:dyDescent="0.2">
      <c r="A17" s="247" t="s">
        <v>809</v>
      </c>
      <c r="B17" s="247"/>
      <c r="C17" s="247"/>
      <c r="D17" s="247"/>
      <c r="E17" s="247"/>
      <c r="F17" s="247"/>
      <c r="G17" s="247"/>
      <c r="H17" s="247"/>
      <c r="I17" s="247"/>
      <c r="J17" s="247"/>
      <c r="K17" s="247"/>
    </row>
    <row r="18" spans="1:11" ht="17.25" customHeight="1" x14ac:dyDescent="0.2">
      <c r="A18" s="247" t="s">
        <v>732</v>
      </c>
      <c r="B18" s="247"/>
      <c r="C18" s="247"/>
      <c r="D18" s="247"/>
      <c r="E18" s="247"/>
      <c r="F18" s="247"/>
      <c r="G18" s="247"/>
      <c r="H18" s="247"/>
      <c r="I18" s="247"/>
      <c r="J18" s="247"/>
      <c r="K18" s="247"/>
    </row>
    <row r="19" spans="1:11" ht="35.25" customHeight="1" x14ac:dyDescent="0.2">
      <c r="A19" s="211" t="s">
        <v>733</v>
      </c>
      <c r="B19" s="211"/>
      <c r="C19" s="211"/>
      <c r="D19" s="211"/>
      <c r="E19" s="211"/>
      <c r="F19" s="211"/>
      <c r="G19" s="211"/>
      <c r="H19" s="211"/>
      <c r="I19" s="211"/>
      <c r="J19" s="211"/>
      <c r="K19" s="211"/>
    </row>
  </sheetData>
  <sheetProtection selectLockedCells="1" selectUnlockedCells="1"/>
  <mergeCells count="13">
    <mergeCell ref="A12:K12"/>
    <mergeCell ref="A1:K1"/>
    <mergeCell ref="A8:E8"/>
    <mergeCell ref="A9:K9"/>
    <mergeCell ref="A10:K10"/>
    <mergeCell ref="A11:K11"/>
    <mergeCell ref="A19:K19"/>
    <mergeCell ref="A13:K13"/>
    <mergeCell ref="A14:K14"/>
    <mergeCell ref="A15:K15"/>
    <mergeCell ref="A16:K16"/>
    <mergeCell ref="A17:K17"/>
    <mergeCell ref="A18:K18"/>
  </mergeCells>
  <pageMargins left="0.2361111111111111" right="0.2361111111111111" top="0.74791666666666667" bottom="0.74791666666666667" header="0.51180555555555551" footer="0.51180555555555551"/>
  <pageSetup paperSize="9" firstPageNumber="0" orientation="landscape" r:id="rId1"/>
  <headerFooter alignWithMargins="0"/>
  <rowBreaks count="1" manualBreakCount="1">
    <brk id="1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6"/>
  <sheetViews>
    <sheetView zoomScale="80" zoomScaleNormal="80" workbookViewId="0">
      <selection sqref="A1:K1"/>
    </sheetView>
  </sheetViews>
  <sheetFormatPr defaultRowHeight="12.75" x14ac:dyDescent="0.2"/>
  <cols>
    <col min="1" max="1" width="5.140625" style="1" customWidth="1"/>
    <col min="2" max="2" width="48.7109375" style="1" customWidth="1"/>
    <col min="3" max="3" width="17.28515625" style="1" customWidth="1"/>
    <col min="4" max="4" width="6.5703125" style="1" customWidth="1"/>
    <col min="5" max="5" width="5.7109375" style="1" customWidth="1"/>
    <col min="6" max="6" width="11.42578125" style="1" customWidth="1"/>
    <col min="7" max="7" width="12.42578125" style="1" customWidth="1"/>
    <col min="8" max="8" width="6" style="1" customWidth="1"/>
    <col min="9" max="9" width="10.140625" style="1" customWidth="1"/>
    <col min="10" max="10" width="9.140625" style="1"/>
    <col min="11" max="11" width="13" style="1" customWidth="1"/>
    <col min="12" max="12" width="13.42578125" style="1" customWidth="1"/>
    <col min="13" max="16384" width="9.140625" style="1"/>
  </cols>
  <sheetData>
    <row r="1" spans="1:11" ht="26.25" customHeight="1" x14ac:dyDescent="0.2">
      <c r="A1" s="253" t="s">
        <v>869</v>
      </c>
      <c r="B1" s="253"/>
      <c r="C1" s="253"/>
      <c r="D1" s="253"/>
      <c r="E1" s="253"/>
      <c r="F1" s="253"/>
      <c r="G1" s="253"/>
      <c r="H1" s="253"/>
      <c r="I1" s="253"/>
      <c r="J1" s="253"/>
      <c r="K1" s="253"/>
    </row>
    <row r="2" spans="1:11" ht="38.25" x14ac:dyDescent="0.2">
      <c r="A2" s="45" t="s">
        <v>1</v>
      </c>
      <c r="B2" s="45" t="s">
        <v>273</v>
      </c>
      <c r="C2" s="45" t="s">
        <v>80</v>
      </c>
      <c r="D2" s="45" t="s">
        <v>4</v>
      </c>
      <c r="E2" s="45" t="s">
        <v>5</v>
      </c>
      <c r="F2" s="26" t="s">
        <v>6</v>
      </c>
      <c r="G2" s="26" t="s">
        <v>7</v>
      </c>
      <c r="H2" s="45" t="s">
        <v>0</v>
      </c>
      <c r="I2" s="26" t="s">
        <v>9</v>
      </c>
      <c r="J2" s="6" t="s">
        <v>10</v>
      </c>
      <c r="K2" s="6" t="s">
        <v>11</v>
      </c>
    </row>
    <row r="3" spans="1:11" ht="38.25" x14ac:dyDescent="0.2">
      <c r="A3" s="199" t="s">
        <v>12</v>
      </c>
      <c r="B3" s="25" t="s">
        <v>734</v>
      </c>
      <c r="C3" s="199"/>
      <c r="D3" s="199" t="s">
        <v>24</v>
      </c>
      <c r="E3" s="199">
        <v>15</v>
      </c>
      <c r="F3" s="12"/>
      <c r="G3" s="12">
        <f>E3*F3</f>
        <v>0</v>
      </c>
      <c r="H3" s="30"/>
      <c r="I3" s="12">
        <f>G3*H3</f>
        <v>0</v>
      </c>
      <c r="J3" s="13">
        <f>K3/E3</f>
        <v>0</v>
      </c>
      <c r="K3" s="13">
        <f>I3+G3</f>
        <v>0</v>
      </c>
    </row>
    <row r="4" spans="1:11" ht="38.25" x14ac:dyDescent="0.2">
      <c r="A4" s="199" t="s">
        <v>14</v>
      </c>
      <c r="B4" s="25" t="s">
        <v>867</v>
      </c>
      <c r="C4" s="47"/>
      <c r="D4" s="199" t="s">
        <v>24</v>
      </c>
      <c r="E4" s="199">
        <v>25</v>
      </c>
      <c r="F4" s="12"/>
      <c r="G4" s="12">
        <f>E4*F4</f>
        <v>0</v>
      </c>
      <c r="H4" s="30"/>
      <c r="I4" s="12">
        <f>G4*H4</f>
        <v>0</v>
      </c>
      <c r="J4" s="13">
        <f>K4/E4</f>
        <v>0</v>
      </c>
      <c r="K4" s="13">
        <f>I4+G4</f>
        <v>0</v>
      </c>
    </row>
    <row r="5" spans="1:11" ht="25.5" x14ac:dyDescent="0.2">
      <c r="A5" s="199" t="s">
        <v>16</v>
      </c>
      <c r="B5" s="25" t="s">
        <v>868</v>
      </c>
      <c r="C5" s="47"/>
      <c r="D5" s="199" t="s">
        <v>24</v>
      </c>
      <c r="E5" s="199">
        <v>25</v>
      </c>
      <c r="F5" s="12"/>
      <c r="G5" s="12">
        <f>E5*F5</f>
        <v>0</v>
      </c>
      <c r="H5" s="30"/>
      <c r="I5" s="12">
        <f>G5*H5</f>
        <v>0</v>
      </c>
      <c r="J5" s="13">
        <f>K5/E5</f>
        <v>0</v>
      </c>
      <c r="K5" s="13">
        <f>I5+G5</f>
        <v>0</v>
      </c>
    </row>
    <row r="6" spans="1:11" ht="36" customHeight="1" x14ac:dyDescent="0.2">
      <c r="A6" s="292" t="s">
        <v>50</v>
      </c>
      <c r="B6" s="292"/>
      <c r="C6" s="292"/>
      <c r="D6" s="292"/>
      <c r="E6" s="292"/>
      <c r="F6" s="292"/>
      <c r="G6" s="133">
        <f>SUM(G3:G5)</f>
        <v>0</v>
      </c>
      <c r="H6" s="128"/>
      <c r="I6" s="133">
        <f>SUM(I3:I5)</f>
        <v>0</v>
      </c>
      <c r="J6" s="129"/>
      <c r="K6" s="129">
        <f>SUM(K3:K5)</f>
        <v>0</v>
      </c>
    </row>
  </sheetData>
  <sheetProtection selectLockedCells="1" selectUnlockedCells="1"/>
  <mergeCells count="2">
    <mergeCell ref="A1:K1"/>
    <mergeCell ref="A6:F6"/>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9"/>
  <sheetViews>
    <sheetView zoomScale="80" zoomScaleNormal="80" workbookViewId="0">
      <selection sqref="A1:L1"/>
    </sheetView>
  </sheetViews>
  <sheetFormatPr defaultRowHeight="12.75" x14ac:dyDescent="0.2"/>
  <cols>
    <col min="1" max="1" width="4.42578125" style="58" customWidth="1"/>
    <col min="2" max="2" width="10.85546875" style="58" customWidth="1"/>
    <col min="3" max="3" width="16.140625" style="58" customWidth="1"/>
    <col min="4" max="4" width="36.140625" style="58" customWidth="1"/>
    <col min="5" max="5" width="7.5703125" style="58" customWidth="1"/>
    <col min="6" max="6" width="6.42578125" style="58" customWidth="1"/>
    <col min="7" max="7" width="9.85546875" style="58" customWidth="1"/>
    <col min="8" max="8" width="13.28515625" style="58" customWidth="1"/>
    <col min="9" max="9" width="5" style="58" customWidth="1"/>
    <col min="10" max="10" width="11" style="58" customWidth="1"/>
    <col min="11" max="11" width="9.85546875" style="58" customWidth="1"/>
    <col min="12" max="12" width="13.42578125" style="58" customWidth="1"/>
    <col min="13" max="16384" width="9.140625" style="58"/>
  </cols>
  <sheetData>
    <row r="1" spans="1:13" ht="24" customHeight="1" x14ac:dyDescent="0.2">
      <c r="A1" s="232" t="s">
        <v>735</v>
      </c>
      <c r="B1" s="232"/>
      <c r="C1" s="232"/>
      <c r="D1" s="232"/>
      <c r="E1" s="232"/>
      <c r="F1" s="232"/>
      <c r="G1" s="232"/>
      <c r="H1" s="232"/>
      <c r="I1" s="232"/>
      <c r="J1" s="232"/>
      <c r="K1" s="232"/>
      <c r="L1" s="232"/>
    </row>
    <row r="2" spans="1:13" ht="25.5" x14ac:dyDescent="0.2">
      <c r="A2" s="10" t="s">
        <v>1</v>
      </c>
      <c r="B2" s="10" t="s">
        <v>272</v>
      </c>
      <c r="C2" s="10" t="s">
        <v>80</v>
      </c>
      <c r="D2" s="10" t="s">
        <v>273</v>
      </c>
      <c r="E2" s="10" t="s">
        <v>4</v>
      </c>
      <c r="F2" s="10" t="s">
        <v>5</v>
      </c>
      <c r="G2" s="10" t="s">
        <v>6</v>
      </c>
      <c r="H2" s="10" t="s">
        <v>305</v>
      </c>
      <c r="I2" s="10" t="s">
        <v>0</v>
      </c>
      <c r="J2" s="10" t="s">
        <v>9</v>
      </c>
      <c r="K2" s="10" t="s">
        <v>10</v>
      </c>
      <c r="L2" s="10" t="s">
        <v>306</v>
      </c>
      <c r="M2" s="59"/>
    </row>
    <row r="3" spans="1:13" ht="38.25" x14ac:dyDescent="0.2">
      <c r="A3" s="20" t="s">
        <v>12</v>
      </c>
      <c r="B3" s="22" t="s">
        <v>523</v>
      </c>
      <c r="C3" s="22"/>
      <c r="D3" s="150" t="s">
        <v>736</v>
      </c>
      <c r="E3" s="22" t="s">
        <v>737</v>
      </c>
      <c r="F3" s="22">
        <v>800</v>
      </c>
      <c r="G3" s="110"/>
      <c r="H3" s="157">
        <f>F3*G3</f>
        <v>0</v>
      </c>
      <c r="I3" s="111"/>
      <c r="J3" s="110">
        <f>H3*I3</f>
        <v>0</v>
      </c>
      <c r="K3" s="110">
        <f>L3/F3</f>
        <v>0</v>
      </c>
      <c r="L3" s="23">
        <f>H3+J3</f>
        <v>0</v>
      </c>
      <c r="M3" s="59"/>
    </row>
    <row r="4" spans="1:13" s="122" customFormat="1" ht="25.5" x14ac:dyDescent="0.2">
      <c r="A4" s="10" t="s">
        <v>14</v>
      </c>
      <c r="B4" s="11" t="s">
        <v>523</v>
      </c>
      <c r="C4" s="11"/>
      <c r="D4" s="25" t="s">
        <v>738</v>
      </c>
      <c r="E4" s="11" t="s">
        <v>737</v>
      </c>
      <c r="F4" s="11">
        <v>50</v>
      </c>
      <c r="G4" s="12"/>
      <c r="H4" s="13">
        <f>F4*G4</f>
        <v>0</v>
      </c>
      <c r="I4" s="30"/>
      <c r="J4" s="12">
        <f>H4*I4</f>
        <v>0</v>
      </c>
      <c r="K4" s="12">
        <f>L4/F4</f>
        <v>0</v>
      </c>
      <c r="L4" s="12">
        <f>H4+J4</f>
        <v>0</v>
      </c>
      <c r="M4" s="151"/>
    </row>
    <row r="5" spans="1:13" ht="22.5" customHeight="1" x14ac:dyDescent="0.2">
      <c r="A5" s="123"/>
      <c r="B5" s="123"/>
      <c r="C5" s="123" t="s">
        <v>50</v>
      </c>
      <c r="D5" s="123"/>
      <c r="E5" s="123"/>
      <c r="F5" s="123"/>
      <c r="G5" s="129"/>
      <c r="H5" s="49">
        <f>SUM(H3:H4)</f>
        <v>0</v>
      </c>
      <c r="I5" s="167"/>
      <c r="J5" s="49">
        <f>SUM(J3:J4)</f>
        <v>0</v>
      </c>
      <c r="K5" s="49"/>
      <c r="L5" s="49">
        <f>SUM(L3:L4)</f>
        <v>0</v>
      </c>
      <c r="M5" s="152"/>
    </row>
    <row r="6" spans="1:13" s="36" customFormat="1" ht="18.75" customHeight="1" x14ac:dyDescent="0.2">
      <c r="A6" s="171" t="s">
        <v>143</v>
      </c>
      <c r="M6" s="109"/>
    </row>
    <row r="7" spans="1:13" x14ac:dyDescent="0.2">
      <c r="A7" s="171" t="s">
        <v>739</v>
      </c>
      <c r="B7" s="36"/>
      <c r="C7" s="36"/>
      <c r="D7" s="36"/>
      <c r="E7" s="36"/>
      <c r="F7" s="36"/>
      <c r="G7" s="36"/>
      <c r="H7" s="36"/>
      <c r="I7" s="36"/>
      <c r="J7" s="36"/>
    </row>
    <row r="8" spans="1:13" ht="12.75" customHeight="1" x14ac:dyDescent="0.2">
      <c r="A8" s="41" t="s">
        <v>33</v>
      </c>
      <c r="B8" s="211" t="s">
        <v>740</v>
      </c>
      <c r="C8" s="211"/>
      <c r="D8" s="211"/>
      <c r="E8" s="211"/>
      <c r="F8" s="211"/>
      <c r="G8" s="211"/>
      <c r="H8" s="211"/>
      <c r="I8" s="211"/>
      <c r="J8" s="211"/>
      <c r="K8" s="211"/>
      <c r="L8" s="211"/>
      <c r="M8" s="151"/>
    </row>
    <row r="9" spans="1:13" s="36" customFormat="1" ht="15.75" customHeight="1" x14ac:dyDescent="0.2">
      <c r="A9" s="90" t="s">
        <v>33</v>
      </c>
      <c r="B9" s="211" t="s">
        <v>741</v>
      </c>
      <c r="C9" s="211"/>
      <c r="D9" s="211"/>
      <c r="E9" s="211"/>
      <c r="F9" s="211"/>
      <c r="G9" s="211"/>
      <c r="H9" s="211"/>
      <c r="I9" s="211"/>
      <c r="J9" s="211"/>
      <c r="K9" s="211"/>
      <c r="L9" s="211"/>
    </row>
  </sheetData>
  <sheetProtection selectLockedCells="1" selectUnlockedCells="1"/>
  <mergeCells count="3">
    <mergeCell ref="A1:L1"/>
    <mergeCell ref="B8:L8"/>
    <mergeCell ref="B9:L9"/>
  </mergeCells>
  <pageMargins left="0.2361111111111111" right="0.2361111111111111" top="0.74791666666666667" bottom="0.74791666666666667" header="0.51180555555555551" footer="0.51180555555555551"/>
  <pageSetup paperSize="9" firstPageNumber="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31"/>
  <sheetViews>
    <sheetView zoomScale="80" zoomScaleNormal="80" workbookViewId="0">
      <selection sqref="A1:K1"/>
    </sheetView>
  </sheetViews>
  <sheetFormatPr defaultRowHeight="12.75" x14ac:dyDescent="0.2"/>
  <cols>
    <col min="1" max="1" width="5.5703125" style="58" customWidth="1"/>
    <col min="2" max="2" width="49.5703125" style="38" customWidth="1"/>
    <col min="3" max="3" width="13" style="58" customWidth="1"/>
    <col min="4" max="4" width="7.42578125" style="58" customWidth="1"/>
    <col min="5" max="5" width="4.85546875" style="58" customWidth="1"/>
    <col min="6" max="6" width="9.140625" style="58"/>
    <col min="7" max="7" width="13" style="62" customWidth="1"/>
    <col min="8" max="8" width="7.42578125" style="58" customWidth="1"/>
    <col min="9" max="9" width="10.85546875" style="62" customWidth="1"/>
    <col min="10" max="10" width="10" style="58" customWidth="1"/>
    <col min="11" max="11" width="14.7109375" style="62" customWidth="1"/>
    <col min="12" max="16384" width="9.140625" style="58"/>
  </cols>
  <sheetData>
    <row r="1" spans="1:11" ht="17.25" customHeight="1" x14ac:dyDescent="0.2">
      <c r="A1" s="280" t="s">
        <v>870</v>
      </c>
      <c r="B1" s="280"/>
      <c r="C1" s="280"/>
      <c r="D1" s="280"/>
      <c r="E1" s="280"/>
      <c r="F1" s="280"/>
      <c r="G1" s="280"/>
      <c r="H1" s="280"/>
      <c r="I1" s="280"/>
      <c r="J1" s="280"/>
      <c r="K1" s="280"/>
    </row>
    <row r="2" spans="1:11" ht="38.25" x14ac:dyDescent="0.2">
      <c r="A2" s="10" t="s">
        <v>1</v>
      </c>
      <c r="B2" s="10" t="s">
        <v>450</v>
      </c>
      <c r="C2" s="10" t="s">
        <v>80</v>
      </c>
      <c r="D2" s="10" t="s">
        <v>4</v>
      </c>
      <c r="E2" s="10" t="s">
        <v>5</v>
      </c>
      <c r="F2" s="10" t="s">
        <v>451</v>
      </c>
      <c r="G2" s="13" t="s">
        <v>7</v>
      </c>
      <c r="H2" s="10" t="s">
        <v>0</v>
      </c>
      <c r="I2" s="13" t="s">
        <v>9</v>
      </c>
      <c r="J2" s="10" t="s">
        <v>10</v>
      </c>
      <c r="K2" s="13" t="s">
        <v>306</v>
      </c>
    </row>
    <row r="3" spans="1:11" s="38" customFormat="1" ht="20.25" customHeight="1" x14ac:dyDescent="0.2">
      <c r="A3" s="215" t="s">
        <v>742</v>
      </c>
      <c r="B3" s="215"/>
      <c r="C3" s="215"/>
      <c r="D3" s="215"/>
      <c r="E3" s="215"/>
      <c r="F3" s="215"/>
      <c r="G3" s="215"/>
      <c r="H3" s="215"/>
      <c r="I3" s="215"/>
      <c r="J3" s="215"/>
      <c r="K3" s="215"/>
    </row>
    <row r="4" spans="1:11" ht="17.25" customHeight="1" x14ac:dyDescent="0.2">
      <c r="A4" s="10" t="s">
        <v>12</v>
      </c>
      <c r="B4" s="8" t="s">
        <v>743</v>
      </c>
      <c r="C4" s="10"/>
      <c r="D4" s="10" t="s">
        <v>24</v>
      </c>
      <c r="E4" s="10">
        <v>50</v>
      </c>
      <c r="F4" s="13"/>
      <c r="G4" s="13">
        <f>E4*F4</f>
        <v>0</v>
      </c>
      <c r="H4" s="88"/>
      <c r="I4" s="13">
        <f>G4*H4</f>
        <v>0</v>
      </c>
      <c r="J4" s="12">
        <f>K4/E4</f>
        <v>0</v>
      </c>
      <c r="K4" s="13">
        <f>G4+I4</f>
        <v>0</v>
      </c>
    </row>
    <row r="5" spans="1:11" ht="17.25" customHeight="1" x14ac:dyDescent="0.2">
      <c r="A5" s="10" t="s">
        <v>14</v>
      </c>
      <c r="B5" s="8" t="s">
        <v>744</v>
      </c>
      <c r="C5" s="10"/>
      <c r="D5" s="10" t="s">
        <v>24</v>
      </c>
      <c r="E5" s="10">
        <v>50</v>
      </c>
      <c r="F5" s="13"/>
      <c r="G5" s="13">
        <f>E5*F5</f>
        <v>0</v>
      </c>
      <c r="H5" s="88"/>
      <c r="I5" s="13">
        <f>G5*H5</f>
        <v>0</v>
      </c>
      <c r="J5" s="12">
        <f>K5/E5</f>
        <v>0</v>
      </c>
      <c r="K5" s="13">
        <f>G5+I5</f>
        <v>0</v>
      </c>
    </row>
    <row r="6" spans="1:11" ht="17.25" customHeight="1" x14ac:dyDescent="0.2">
      <c r="A6" s="10" t="s">
        <v>16</v>
      </c>
      <c r="B6" s="8" t="s">
        <v>745</v>
      </c>
      <c r="C6" s="10"/>
      <c r="D6" s="10" t="s">
        <v>24</v>
      </c>
      <c r="E6" s="10">
        <v>50</v>
      </c>
      <c r="F6" s="13"/>
      <c r="G6" s="13">
        <f>E6*F6</f>
        <v>0</v>
      </c>
      <c r="H6" s="88"/>
      <c r="I6" s="13">
        <f>G6*H6</f>
        <v>0</v>
      </c>
      <c r="J6" s="12">
        <f>K6/E6</f>
        <v>0</v>
      </c>
      <c r="K6" s="13">
        <f>G6+I6</f>
        <v>0</v>
      </c>
    </row>
    <row r="7" spans="1:11" ht="17.25" customHeight="1" x14ac:dyDescent="0.2">
      <c r="A7" s="10" t="s">
        <v>18</v>
      </c>
      <c r="B7" s="8" t="s">
        <v>746</v>
      </c>
      <c r="C7" s="10"/>
      <c r="D7" s="10" t="s">
        <v>24</v>
      </c>
      <c r="E7" s="10">
        <v>50</v>
      </c>
      <c r="F7" s="13"/>
      <c r="G7" s="13">
        <f>E7*F7</f>
        <v>0</v>
      </c>
      <c r="H7" s="88"/>
      <c r="I7" s="13">
        <f>G7*H7</f>
        <v>0</v>
      </c>
      <c r="J7" s="12">
        <f>K7/E7</f>
        <v>0</v>
      </c>
      <c r="K7" s="13">
        <f>G7+I7</f>
        <v>0</v>
      </c>
    </row>
    <row r="8" spans="1:11" ht="24" customHeight="1" x14ac:dyDescent="0.2">
      <c r="A8" s="20" t="s">
        <v>20</v>
      </c>
      <c r="B8" s="156" t="s">
        <v>747</v>
      </c>
      <c r="C8" s="20"/>
      <c r="D8" s="20" t="s">
        <v>24</v>
      </c>
      <c r="E8" s="20">
        <v>30</v>
      </c>
      <c r="F8" s="104"/>
      <c r="G8" s="13">
        <f>E8*F8</f>
        <v>0</v>
      </c>
      <c r="H8" s="183"/>
      <c r="I8" s="13">
        <f>G8*H8</f>
        <v>0</v>
      </c>
      <c r="J8" s="12">
        <f>K8/E8</f>
        <v>0</v>
      </c>
      <c r="K8" s="13">
        <f>G8+I8</f>
        <v>0</v>
      </c>
    </row>
    <row r="9" spans="1:11" ht="17.25" customHeight="1" x14ac:dyDescent="0.2">
      <c r="A9" s="206" t="s">
        <v>50</v>
      </c>
      <c r="B9" s="206"/>
      <c r="C9" s="206"/>
      <c r="D9" s="206"/>
      <c r="E9" s="206"/>
      <c r="F9" s="206"/>
      <c r="G9" s="6">
        <f>SUM(G4:G8)</f>
        <v>0</v>
      </c>
      <c r="H9" s="184"/>
      <c r="I9" s="6">
        <f>SUM(I4:I8)</f>
        <v>0</v>
      </c>
      <c r="J9" s="26"/>
      <c r="K9" s="6">
        <f>SUM(K4:K8)</f>
        <v>0</v>
      </c>
    </row>
    <row r="10" spans="1:11" s="38" customFormat="1" ht="57" customHeight="1" x14ac:dyDescent="0.2">
      <c r="A10" s="296" t="s">
        <v>748</v>
      </c>
      <c r="B10" s="296"/>
      <c r="C10" s="296"/>
      <c r="D10" s="296"/>
      <c r="E10" s="296"/>
      <c r="F10" s="296"/>
      <c r="G10" s="296"/>
      <c r="H10" s="296"/>
      <c r="I10" s="296"/>
      <c r="J10" s="296"/>
      <c r="K10" s="296"/>
    </row>
    <row r="11" spans="1:11" ht="17.25" customHeight="1" x14ac:dyDescent="0.2">
      <c r="A11" s="10" t="s">
        <v>12</v>
      </c>
      <c r="B11" s="8" t="s">
        <v>749</v>
      </c>
      <c r="C11" s="10"/>
      <c r="D11" s="10" t="s">
        <v>24</v>
      </c>
      <c r="E11" s="10">
        <v>5</v>
      </c>
      <c r="F11" s="13"/>
      <c r="G11" s="13">
        <f>F11*E11</f>
        <v>0</v>
      </c>
      <c r="H11" s="88"/>
      <c r="I11" s="13">
        <f>G11*H11</f>
        <v>0</v>
      </c>
      <c r="J11" s="12">
        <f>K11/E11</f>
        <v>0</v>
      </c>
      <c r="K11" s="13">
        <f>G11+I11</f>
        <v>0</v>
      </c>
    </row>
    <row r="12" spans="1:11" ht="17.25" customHeight="1" x14ac:dyDescent="0.2">
      <c r="A12" s="10" t="s">
        <v>14</v>
      </c>
      <c r="B12" s="8" t="s">
        <v>750</v>
      </c>
      <c r="C12" s="10"/>
      <c r="D12" s="10" t="s">
        <v>24</v>
      </c>
      <c r="E12" s="10">
        <v>5</v>
      </c>
      <c r="F12" s="13"/>
      <c r="G12" s="13">
        <f>F12*E12</f>
        <v>0</v>
      </c>
      <c r="H12" s="88"/>
      <c r="I12" s="13">
        <f>G12*H12</f>
        <v>0</v>
      </c>
      <c r="J12" s="12">
        <f>K12/E12</f>
        <v>0</v>
      </c>
      <c r="K12" s="13">
        <f>G12+I12</f>
        <v>0</v>
      </c>
    </row>
    <row r="13" spans="1:11" ht="17.25" customHeight="1" x14ac:dyDescent="0.2">
      <c r="A13" s="10" t="s">
        <v>16</v>
      </c>
      <c r="B13" s="8" t="s">
        <v>751</v>
      </c>
      <c r="C13" s="10"/>
      <c r="D13" s="10" t="s">
        <v>24</v>
      </c>
      <c r="E13" s="10">
        <v>5</v>
      </c>
      <c r="F13" s="13"/>
      <c r="G13" s="13">
        <f>F13*E13</f>
        <v>0</v>
      </c>
      <c r="H13" s="88"/>
      <c r="I13" s="13">
        <f>G13*H13</f>
        <v>0</v>
      </c>
      <c r="J13" s="12">
        <f>K13/E13</f>
        <v>0</v>
      </c>
      <c r="K13" s="13">
        <f>G13+I13</f>
        <v>0</v>
      </c>
    </row>
    <row r="14" spans="1:11" ht="17.25" customHeight="1" x14ac:dyDescent="0.2">
      <c r="A14" s="206" t="s">
        <v>50</v>
      </c>
      <c r="B14" s="206"/>
      <c r="C14" s="206"/>
      <c r="D14" s="206"/>
      <c r="E14" s="206"/>
      <c r="F14" s="206"/>
      <c r="G14" s="26">
        <f>SUM(G11:G13)</f>
        <v>0</v>
      </c>
      <c r="H14" s="46"/>
      <c r="I14" s="26">
        <f>SUM(I11:I13)</f>
        <v>0</v>
      </c>
      <c r="J14" s="6"/>
      <c r="K14" s="6">
        <f>SUM(K11:K13)</f>
        <v>0</v>
      </c>
    </row>
    <row r="15" spans="1:11" s="38" customFormat="1" ht="120" customHeight="1" x14ac:dyDescent="0.2">
      <c r="A15" s="296" t="s">
        <v>752</v>
      </c>
      <c r="B15" s="296"/>
      <c r="C15" s="296"/>
      <c r="D15" s="296"/>
      <c r="E15" s="296"/>
      <c r="F15" s="296"/>
      <c r="G15" s="296"/>
      <c r="H15" s="296"/>
      <c r="I15" s="296"/>
      <c r="J15" s="296"/>
      <c r="K15" s="296"/>
    </row>
    <row r="16" spans="1:11" ht="17.25" customHeight="1" x14ac:dyDescent="0.2">
      <c r="A16" s="10" t="s">
        <v>12</v>
      </c>
      <c r="B16" s="8" t="s">
        <v>753</v>
      </c>
      <c r="C16" s="10"/>
      <c r="D16" s="10" t="s">
        <v>24</v>
      </c>
      <c r="E16" s="10">
        <v>5</v>
      </c>
      <c r="F16" s="13"/>
      <c r="G16" s="13">
        <f>F16*E16</f>
        <v>0</v>
      </c>
      <c r="H16" s="88"/>
      <c r="I16" s="13">
        <f>G16*H16</f>
        <v>0</v>
      </c>
      <c r="J16" s="12">
        <f>K16/E16</f>
        <v>0</v>
      </c>
      <c r="K16" s="13">
        <f>G16+I16</f>
        <v>0</v>
      </c>
    </row>
    <row r="17" spans="1:11" ht="17.25" customHeight="1" x14ac:dyDescent="0.2">
      <c r="A17" s="10" t="s">
        <v>14</v>
      </c>
      <c r="B17" s="8" t="s">
        <v>754</v>
      </c>
      <c r="C17" s="10"/>
      <c r="D17" s="10" t="s">
        <v>24</v>
      </c>
      <c r="E17" s="10">
        <v>5</v>
      </c>
      <c r="F17" s="13"/>
      <c r="G17" s="13">
        <f>F17*E17</f>
        <v>0</v>
      </c>
      <c r="H17" s="88"/>
      <c r="I17" s="13">
        <f>G17*H17</f>
        <v>0</v>
      </c>
      <c r="J17" s="12">
        <f>K17/E17</f>
        <v>0</v>
      </c>
      <c r="K17" s="13">
        <f>G17+I17</f>
        <v>0</v>
      </c>
    </row>
    <row r="18" spans="1:11" ht="17.25" customHeight="1" x14ac:dyDescent="0.2">
      <c r="A18" s="10" t="s">
        <v>16</v>
      </c>
      <c r="B18" s="8" t="s">
        <v>755</v>
      </c>
      <c r="C18" s="10"/>
      <c r="D18" s="10" t="s">
        <v>24</v>
      </c>
      <c r="E18" s="10">
        <v>5</v>
      </c>
      <c r="F18" s="13"/>
      <c r="G18" s="13">
        <f>F18*E18</f>
        <v>0</v>
      </c>
      <c r="H18" s="88"/>
      <c r="I18" s="13">
        <f>G18*H18</f>
        <v>0</v>
      </c>
      <c r="J18" s="12">
        <f>K18/E18</f>
        <v>0</v>
      </c>
      <c r="K18" s="13">
        <f>G18+I18</f>
        <v>0</v>
      </c>
    </row>
    <row r="19" spans="1:11" ht="17.25" customHeight="1" x14ac:dyDescent="0.2">
      <c r="A19" s="206" t="s">
        <v>50</v>
      </c>
      <c r="B19" s="206"/>
      <c r="C19" s="206"/>
      <c r="D19" s="206"/>
      <c r="E19" s="206"/>
      <c r="F19" s="206"/>
      <c r="G19" s="26">
        <f>SUM(G16:G18)</f>
        <v>0</v>
      </c>
      <c r="H19" s="46"/>
      <c r="I19" s="26">
        <f>SUM(I16:I18)</f>
        <v>0</v>
      </c>
      <c r="J19" s="6"/>
      <c r="K19" s="6">
        <f>SUM(K16:K18)</f>
        <v>0</v>
      </c>
    </row>
    <row r="20" spans="1:11" s="38" customFormat="1" ht="72.75" customHeight="1" x14ac:dyDescent="0.2">
      <c r="A20" s="296" t="s">
        <v>756</v>
      </c>
      <c r="B20" s="296"/>
      <c r="C20" s="296"/>
      <c r="D20" s="296"/>
      <c r="E20" s="296"/>
      <c r="F20" s="296"/>
      <c r="G20" s="296"/>
      <c r="H20" s="296"/>
      <c r="I20" s="296"/>
      <c r="J20" s="296"/>
      <c r="K20" s="296"/>
    </row>
    <row r="21" spans="1:11" ht="44.25" customHeight="1" x14ac:dyDescent="0.2">
      <c r="A21" s="10" t="s">
        <v>12</v>
      </c>
      <c r="B21" s="8" t="s">
        <v>757</v>
      </c>
      <c r="C21" s="10"/>
      <c r="D21" s="10" t="s">
        <v>24</v>
      </c>
      <c r="E21" s="10">
        <v>5</v>
      </c>
      <c r="F21" s="13"/>
      <c r="G21" s="13">
        <f>F21*E21</f>
        <v>0</v>
      </c>
      <c r="H21" s="88"/>
      <c r="I21" s="13">
        <f>G21*H21</f>
        <v>0</v>
      </c>
      <c r="J21" s="11">
        <f>K21/E21</f>
        <v>0</v>
      </c>
      <c r="K21" s="13">
        <f>G21+I21</f>
        <v>0</v>
      </c>
    </row>
    <row r="22" spans="1:11" ht="36.75" customHeight="1" x14ac:dyDescent="0.2">
      <c r="A22" s="10" t="s">
        <v>14</v>
      </c>
      <c r="B22" s="8" t="s">
        <v>758</v>
      </c>
      <c r="C22" s="10"/>
      <c r="D22" s="10" t="s">
        <v>24</v>
      </c>
      <c r="E22" s="10">
        <v>5</v>
      </c>
      <c r="F22" s="13"/>
      <c r="G22" s="13">
        <f>F22*E22</f>
        <v>0</v>
      </c>
      <c r="H22" s="88"/>
      <c r="I22" s="13">
        <f>G22*H22</f>
        <v>0</v>
      </c>
      <c r="J22" s="11">
        <f>K22/E22</f>
        <v>0</v>
      </c>
      <c r="K22" s="13">
        <f>G22+I22</f>
        <v>0</v>
      </c>
    </row>
    <row r="23" spans="1:11" ht="42.75" customHeight="1" x14ac:dyDescent="0.2">
      <c r="A23" s="10" t="s">
        <v>16</v>
      </c>
      <c r="B23" s="8" t="s">
        <v>759</v>
      </c>
      <c r="C23" s="10"/>
      <c r="D23" s="10" t="s">
        <v>24</v>
      </c>
      <c r="E23" s="10">
        <v>5</v>
      </c>
      <c r="F23" s="13"/>
      <c r="G23" s="13">
        <f>F23*E23</f>
        <v>0</v>
      </c>
      <c r="H23" s="88"/>
      <c r="I23" s="13">
        <f>G23*H23</f>
        <v>0</v>
      </c>
      <c r="J23" s="11">
        <f>K23/E23</f>
        <v>0</v>
      </c>
      <c r="K23" s="13">
        <f>G23+I23</f>
        <v>0</v>
      </c>
    </row>
    <row r="24" spans="1:11" ht="25.5" customHeight="1" x14ac:dyDescent="0.2">
      <c r="A24" s="206" t="s">
        <v>50</v>
      </c>
      <c r="B24" s="206"/>
      <c r="C24" s="206"/>
      <c r="D24" s="206"/>
      <c r="E24" s="206"/>
      <c r="F24" s="13"/>
      <c r="G24" s="6">
        <f>SUM(G21:G23)</f>
        <v>0</v>
      </c>
      <c r="H24" s="102"/>
      <c r="I24" s="6">
        <f>SUM(I21:I23)</f>
        <v>0</v>
      </c>
      <c r="J24" s="4"/>
      <c r="K24" s="6">
        <f>SUM(K21:K23)</f>
        <v>0</v>
      </c>
    </row>
    <row r="25" spans="1:11" s="38" customFormat="1" ht="43.5" customHeight="1" x14ac:dyDescent="0.2">
      <c r="A25" s="296" t="s">
        <v>760</v>
      </c>
      <c r="B25" s="296"/>
      <c r="C25" s="296"/>
      <c r="D25" s="296"/>
      <c r="E25" s="296"/>
      <c r="F25" s="296"/>
      <c r="G25" s="296"/>
      <c r="H25" s="296"/>
      <c r="I25" s="296"/>
      <c r="J25" s="296"/>
      <c r="K25" s="296"/>
    </row>
    <row r="26" spans="1:11" ht="44.25" customHeight="1" x14ac:dyDescent="0.2">
      <c r="A26" s="10" t="s">
        <v>12</v>
      </c>
      <c r="B26" s="8" t="s">
        <v>761</v>
      </c>
      <c r="C26" s="10"/>
      <c r="D26" s="10" t="s">
        <v>24</v>
      </c>
      <c r="E26" s="10">
        <v>5</v>
      </c>
      <c r="F26" s="10"/>
      <c r="G26" s="13">
        <f>F26*E26</f>
        <v>0</v>
      </c>
      <c r="H26" s="88"/>
      <c r="I26" s="13">
        <f>G26*H26</f>
        <v>0</v>
      </c>
      <c r="J26" s="11">
        <f>K26/E26</f>
        <v>0</v>
      </c>
      <c r="K26" s="13">
        <f>G26+I26</f>
        <v>0</v>
      </c>
    </row>
    <row r="27" spans="1:11" ht="25.5" customHeight="1" x14ac:dyDescent="0.2">
      <c r="A27" s="206" t="s">
        <v>50</v>
      </c>
      <c r="B27" s="206"/>
      <c r="C27" s="206"/>
      <c r="D27" s="206"/>
      <c r="E27" s="206"/>
      <c r="F27" s="10"/>
      <c r="G27" s="6">
        <f>SUM(G26)</f>
        <v>0</v>
      </c>
      <c r="H27" s="102"/>
      <c r="I27" s="6">
        <f>SUM(I26)</f>
        <v>0</v>
      </c>
      <c r="J27" s="4"/>
      <c r="K27" s="6">
        <f>SUM(K26)</f>
        <v>0</v>
      </c>
    </row>
    <row r="28" spans="1:11" s="38" customFormat="1" ht="12.75" customHeight="1" x14ac:dyDescent="0.2">
      <c r="A28" s="296" t="s">
        <v>762</v>
      </c>
      <c r="B28" s="296"/>
      <c r="C28" s="296"/>
      <c r="D28" s="296"/>
      <c r="E28" s="296"/>
      <c r="F28" s="296"/>
      <c r="G28" s="296"/>
      <c r="H28" s="296"/>
      <c r="I28" s="296"/>
      <c r="J28" s="296"/>
      <c r="K28" s="296"/>
    </row>
    <row r="29" spans="1:11" ht="17.25" customHeight="1" x14ac:dyDescent="0.2">
      <c r="A29" s="10" t="s">
        <v>12</v>
      </c>
      <c r="B29" s="8" t="s">
        <v>763</v>
      </c>
      <c r="C29" s="10"/>
      <c r="D29" s="10" t="s">
        <v>24</v>
      </c>
      <c r="E29" s="10">
        <v>300</v>
      </c>
      <c r="F29" s="10"/>
      <c r="G29" s="13">
        <f>F29*E29</f>
        <v>0</v>
      </c>
      <c r="H29" s="88"/>
      <c r="I29" s="13">
        <f>G29*H29</f>
        <v>0</v>
      </c>
      <c r="J29" s="11">
        <f>K29/E29</f>
        <v>0</v>
      </c>
      <c r="K29" s="13">
        <f>G29+I29</f>
        <v>0</v>
      </c>
    </row>
    <row r="30" spans="1:11" ht="25.5" customHeight="1" x14ac:dyDescent="0.2">
      <c r="A30" s="278" t="s">
        <v>50</v>
      </c>
      <c r="B30" s="278"/>
      <c r="C30" s="278"/>
      <c r="D30" s="278"/>
      <c r="E30" s="278"/>
      <c r="F30" s="20"/>
      <c r="G30" s="185">
        <f>SUM(G29)</f>
        <v>0</v>
      </c>
      <c r="H30" s="186"/>
      <c r="I30" s="185">
        <f>SUM(I29)</f>
        <v>0</v>
      </c>
      <c r="J30" s="103"/>
      <c r="K30" s="185">
        <f>SUM(K29)</f>
        <v>0</v>
      </c>
    </row>
    <row r="31" spans="1:11" s="36" customFormat="1" ht="30.75" customHeight="1" x14ac:dyDescent="0.2">
      <c r="A31" s="293" t="s">
        <v>764</v>
      </c>
      <c r="B31" s="294"/>
      <c r="C31" s="294"/>
      <c r="D31" s="294"/>
      <c r="E31" s="295"/>
      <c r="F31" s="149"/>
      <c r="G31" s="144">
        <f>G9+G14+G19+G24+G27+G30</f>
        <v>0</v>
      </c>
      <c r="H31" s="149"/>
      <c r="I31" s="144">
        <f>I9+I14+I19+I24+I27+I30</f>
        <v>0</v>
      </c>
      <c r="J31" s="149"/>
      <c r="K31" s="144">
        <f>K9+K14+K19+K24+K27+K30</f>
        <v>0</v>
      </c>
    </row>
  </sheetData>
  <sheetProtection selectLockedCells="1" selectUnlockedCells="1"/>
  <mergeCells count="14">
    <mergeCell ref="A31:E31"/>
    <mergeCell ref="A1:K1"/>
    <mergeCell ref="A3:K3"/>
    <mergeCell ref="A9:F9"/>
    <mergeCell ref="A10:K10"/>
    <mergeCell ref="A14:F14"/>
    <mergeCell ref="A15:K15"/>
    <mergeCell ref="A30:E30"/>
    <mergeCell ref="A19:F19"/>
    <mergeCell ref="A20:K20"/>
    <mergeCell ref="A24:E24"/>
    <mergeCell ref="A25:K25"/>
    <mergeCell ref="A27:E27"/>
    <mergeCell ref="A28:K28"/>
  </mergeCells>
  <pageMargins left="0.2361111111111111" right="0.2361111111111111" top="0.74791666666666667" bottom="0.74791666666666667" header="0.51180555555555551" footer="0.51180555555555551"/>
  <pageSetup paperSize="9" firstPageNumber="0" orientation="landscape" r:id="rId1"/>
  <headerFooter alignWithMargins="0"/>
  <rowBreaks count="1" manualBreakCount="1">
    <brk id="19"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12"/>
  <sheetViews>
    <sheetView zoomScale="80" zoomScaleNormal="80" workbookViewId="0">
      <selection sqref="A1:K1"/>
    </sheetView>
  </sheetViews>
  <sheetFormatPr defaultRowHeight="12.75" x14ac:dyDescent="0.2"/>
  <cols>
    <col min="1" max="1" width="5.5703125" style="58" customWidth="1"/>
    <col min="2" max="2" width="66.28515625" style="58" customWidth="1"/>
    <col min="3" max="3" width="12.85546875" style="58" customWidth="1"/>
    <col min="4" max="4" width="7.5703125" style="58" customWidth="1"/>
    <col min="5" max="5" width="4.7109375" style="58" customWidth="1"/>
    <col min="6" max="6" width="8.7109375" style="58" customWidth="1"/>
    <col min="7" max="7" width="9.28515625" style="58" customWidth="1"/>
    <col min="8" max="8" width="4.7109375" style="58" customWidth="1"/>
    <col min="9" max="9" width="8" style="58" customWidth="1"/>
    <col min="10" max="10" width="8.7109375" style="58" customWidth="1"/>
    <col min="11" max="11" width="9.28515625" style="58" customWidth="1"/>
    <col min="12" max="16384" width="9.140625" style="58"/>
  </cols>
  <sheetData>
    <row r="1" spans="1:11" ht="20.25" customHeight="1" x14ac:dyDescent="0.2">
      <c r="A1" s="253" t="s">
        <v>871</v>
      </c>
      <c r="B1" s="253"/>
      <c r="C1" s="253"/>
      <c r="D1" s="253"/>
      <c r="E1" s="253"/>
      <c r="F1" s="253"/>
      <c r="G1" s="253"/>
      <c r="H1" s="253"/>
      <c r="I1" s="253"/>
      <c r="J1" s="253"/>
      <c r="K1" s="253"/>
    </row>
    <row r="2" spans="1:11" ht="35.25" customHeight="1" x14ac:dyDescent="0.2">
      <c r="A2" s="11" t="s">
        <v>1</v>
      </c>
      <c r="B2" s="11" t="s">
        <v>450</v>
      </c>
      <c r="C2" s="11" t="s">
        <v>80</v>
      </c>
      <c r="D2" s="11" t="s">
        <v>4</v>
      </c>
      <c r="E2" s="11" t="s">
        <v>5</v>
      </c>
      <c r="F2" s="11" t="s">
        <v>451</v>
      </c>
      <c r="G2" s="11" t="s">
        <v>7</v>
      </c>
      <c r="H2" s="11" t="s">
        <v>0</v>
      </c>
      <c r="I2" s="11" t="s">
        <v>9</v>
      </c>
      <c r="J2" s="11" t="s">
        <v>10</v>
      </c>
      <c r="K2" s="11" t="s">
        <v>306</v>
      </c>
    </row>
    <row r="3" spans="1:11" ht="62.25" customHeight="1" x14ac:dyDescent="0.2">
      <c r="A3" s="11" t="s">
        <v>12</v>
      </c>
      <c r="B3" s="56" t="s">
        <v>810</v>
      </c>
      <c r="C3" s="11"/>
      <c r="D3" s="11" t="s">
        <v>24</v>
      </c>
      <c r="E3" s="123">
        <v>30</v>
      </c>
      <c r="F3" s="187"/>
      <c r="G3" s="12">
        <f t="shared" ref="G3:G11" si="0">E3*F3</f>
        <v>0</v>
      </c>
      <c r="H3" s="30"/>
      <c r="I3" s="12">
        <f>G3*H3</f>
        <v>0</v>
      </c>
      <c r="J3" s="12">
        <f>K3/E3</f>
        <v>0</v>
      </c>
      <c r="K3" s="12">
        <f>G3+I3</f>
        <v>0</v>
      </c>
    </row>
    <row r="4" spans="1:11" ht="73.5" customHeight="1" x14ac:dyDescent="0.2">
      <c r="A4" s="11" t="s">
        <v>14</v>
      </c>
      <c r="B4" s="56" t="s">
        <v>811</v>
      </c>
      <c r="C4" s="11"/>
      <c r="D4" s="11" t="s">
        <v>24</v>
      </c>
      <c r="E4" s="123">
        <v>150</v>
      </c>
      <c r="F4" s="187"/>
      <c r="G4" s="12">
        <f t="shared" si="0"/>
        <v>0</v>
      </c>
      <c r="H4" s="30"/>
      <c r="I4" s="12">
        <f t="shared" ref="I4:I11" si="1">G4*H4</f>
        <v>0</v>
      </c>
      <c r="J4" s="12">
        <f t="shared" ref="J4:J11" si="2">K4/E4</f>
        <v>0</v>
      </c>
      <c r="K4" s="12">
        <f t="shared" ref="K4:K11" si="3">G4+I4</f>
        <v>0</v>
      </c>
    </row>
    <row r="5" spans="1:11" ht="63.75" x14ac:dyDescent="0.2">
      <c r="A5" s="11" t="s">
        <v>16</v>
      </c>
      <c r="B5" s="56" t="s">
        <v>812</v>
      </c>
      <c r="C5" s="11"/>
      <c r="D5" s="11" t="s">
        <v>24</v>
      </c>
      <c r="E5" s="123">
        <v>150</v>
      </c>
      <c r="F5" s="187"/>
      <c r="G5" s="12">
        <f t="shared" si="0"/>
        <v>0</v>
      </c>
      <c r="H5" s="30"/>
      <c r="I5" s="12">
        <f t="shared" si="1"/>
        <v>0</v>
      </c>
      <c r="J5" s="12">
        <f t="shared" si="2"/>
        <v>0</v>
      </c>
      <c r="K5" s="12">
        <f t="shared" si="3"/>
        <v>0</v>
      </c>
    </row>
    <row r="6" spans="1:11" ht="63.75" x14ac:dyDescent="0.2">
      <c r="A6" s="11" t="s">
        <v>18</v>
      </c>
      <c r="B6" s="56" t="s">
        <v>813</v>
      </c>
      <c r="C6" s="11"/>
      <c r="D6" s="11" t="s">
        <v>24</v>
      </c>
      <c r="E6" s="123">
        <v>50</v>
      </c>
      <c r="F6" s="187"/>
      <c r="G6" s="12">
        <f t="shared" si="0"/>
        <v>0</v>
      </c>
      <c r="H6" s="30"/>
      <c r="I6" s="12">
        <f t="shared" si="1"/>
        <v>0</v>
      </c>
      <c r="J6" s="12">
        <f t="shared" si="2"/>
        <v>0</v>
      </c>
      <c r="K6" s="12">
        <f t="shared" si="3"/>
        <v>0</v>
      </c>
    </row>
    <row r="7" spans="1:11" ht="73.5" customHeight="1" x14ac:dyDescent="0.2">
      <c r="A7" s="11" t="s">
        <v>20</v>
      </c>
      <c r="B7" s="56" t="s">
        <v>814</v>
      </c>
      <c r="C7" s="11"/>
      <c r="D7" s="11" t="s">
        <v>24</v>
      </c>
      <c r="E7" s="123">
        <v>30</v>
      </c>
      <c r="F7" s="187"/>
      <c r="G7" s="12">
        <f t="shared" si="0"/>
        <v>0</v>
      </c>
      <c r="H7" s="30"/>
      <c r="I7" s="12">
        <f t="shared" si="1"/>
        <v>0</v>
      </c>
      <c r="J7" s="12">
        <f t="shared" si="2"/>
        <v>0</v>
      </c>
      <c r="K7" s="12">
        <f t="shared" si="3"/>
        <v>0</v>
      </c>
    </row>
    <row r="8" spans="1:11" ht="63.75" x14ac:dyDescent="0.2">
      <c r="A8" s="11" t="s">
        <v>22</v>
      </c>
      <c r="B8" s="56" t="s">
        <v>815</v>
      </c>
      <c r="C8" s="11"/>
      <c r="D8" s="11" t="s">
        <v>24</v>
      </c>
      <c r="E8" s="123">
        <v>100</v>
      </c>
      <c r="F8" s="187"/>
      <c r="G8" s="12">
        <f t="shared" si="0"/>
        <v>0</v>
      </c>
      <c r="H8" s="30"/>
      <c r="I8" s="12">
        <f t="shared" si="1"/>
        <v>0</v>
      </c>
      <c r="J8" s="12">
        <f t="shared" si="2"/>
        <v>0</v>
      </c>
      <c r="K8" s="12">
        <f t="shared" si="3"/>
        <v>0</v>
      </c>
    </row>
    <row r="9" spans="1:11" ht="25.5" x14ac:dyDescent="0.2">
      <c r="A9" s="11" t="s">
        <v>25</v>
      </c>
      <c r="B9" s="56" t="s">
        <v>816</v>
      </c>
      <c r="C9" s="11"/>
      <c r="D9" s="11" t="s">
        <v>24</v>
      </c>
      <c r="E9" s="128">
        <v>100</v>
      </c>
      <c r="F9" s="187"/>
      <c r="G9" s="12">
        <f t="shared" si="0"/>
        <v>0</v>
      </c>
      <c r="H9" s="30"/>
      <c r="I9" s="12">
        <f t="shared" si="1"/>
        <v>0</v>
      </c>
      <c r="J9" s="12">
        <f t="shared" si="2"/>
        <v>0</v>
      </c>
      <c r="K9" s="12">
        <f t="shared" si="3"/>
        <v>0</v>
      </c>
    </row>
    <row r="10" spans="1:11" ht="25.5" x14ac:dyDescent="0.2">
      <c r="A10" s="11" t="s">
        <v>26</v>
      </c>
      <c r="B10" s="56" t="s">
        <v>817</v>
      </c>
      <c r="C10" s="11"/>
      <c r="D10" s="11" t="s">
        <v>24</v>
      </c>
      <c r="E10" s="128">
        <v>200</v>
      </c>
      <c r="F10" s="187"/>
      <c r="G10" s="12">
        <f t="shared" si="0"/>
        <v>0</v>
      </c>
      <c r="H10" s="30"/>
      <c r="I10" s="12">
        <f t="shared" si="1"/>
        <v>0</v>
      </c>
      <c r="J10" s="12">
        <f t="shared" si="2"/>
        <v>0</v>
      </c>
      <c r="K10" s="12">
        <f t="shared" si="3"/>
        <v>0</v>
      </c>
    </row>
    <row r="11" spans="1:11" ht="25.5" x14ac:dyDescent="0.2">
      <c r="A11" s="11" t="s">
        <v>28</v>
      </c>
      <c r="B11" s="56" t="s">
        <v>818</v>
      </c>
      <c r="C11" s="11"/>
      <c r="D11" s="11" t="s">
        <v>24</v>
      </c>
      <c r="E11" s="123">
        <v>20</v>
      </c>
      <c r="F11" s="187"/>
      <c r="G11" s="12">
        <f t="shared" si="0"/>
        <v>0</v>
      </c>
      <c r="H11" s="30"/>
      <c r="I11" s="12">
        <f t="shared" si="1"/>
        <v>0</v>
      </c>
      <c r="J11" s="12">
        <f t="shared" si="2"/>
        <v>0</v>
      </c>
      <c r="K11" s="12">
        <f t="shared" si="3"/>
        <v>0</v>
      </c>
    </row>
    <row r="12" spans="1:11" ht="26.25" customHeight="1" x14ac:dyDescent="0.2">
      <c r="A12" s="290" t="s">
        <v>456</v>
      </c>
      <c r="B12" s="290"/>
      <c r="C12" s="290"/>
      <c r="D12" s="290"/>
      <c r="E12" s="290"/>
      <c r="F12" s="12"/>
      <c r="G12" s="26">
        <f>SUM(G3:G11)</f>
        <v>0</v>
      </c>
      <c r="H12" s="46"/>
      <c r="I12" s="26">
        <f>SUM(I3:I11)</f>
        <v>0</v>
      </c>
      <c r="J12" s="26"/>
      <c r="K12" s="26">
        <f>SUM(K3:K11)</f>
        <v>0</v>
      </c>
    </row>
  </sheetData>
  <sheetProtection selectLockedCells="1" selectUnlockedCells="1"/>
  <mergeCells count="2">
    <mergeCell ref="A1:K1"/>
    <mergeCell ref="A12:E12"/>
  </mergeCells>
  <pageMargins left="0.2361111111111111" right="0.2361111111111111" top="0.28125" bottom="0.11458333333333333" header="0.51180555555555551" footer="0.51180555555555551"/>
  <pageSetup paperSize="9" firstPageNumber="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7"/>
  <sheetViews>
    <sheetView zoomScale="80" zoomScaleNormal="80" workbookViewId="0">
      <selection sqref="A1:K1"/>
    </sheetView>
  </sheetViews>
  <sheetFormatPr defaultRowHeight="12.75" x14ac:dyDescent="0.2"/>
  <cols>
    <col min="1" max="1" width="5.5703125" style="58" customWidth="1"/>
    <col min="2" max="2" width="57.28515625" style="58" customWidth="1"/>
    <col min="3" max="3" width="12.85546875" style="58" customWidth="1"/>
    <col min="4" max="4" width="7.5703125" style="58" customWidth="1"/>
    <col min="5" max="5" width="6.85546875" style="58" customWidth="1"/>
    <col min="6" max="6" width="9.28515625" style="58" customWidth="1"/>
    <col min="7" max="7" width="9.7109375" style="58" customWidth="1"/>
    <col min="8" max="8" width="5.85546875" style="58" customWidth="1"/>
    <col min="9" max="9" width="10.42578125" style="58" customWidth="1"/>
    <col min="10" max="10" width="9.28515625" style="58" customWidth="1"/>
    <col min="11" max="11" width="9.7109375" style="58" customWidth="1"/>
    <col min="12" max="16384" width="9.140625" style="58"/>
  </cols>
  <sheetData>
    <row r="1" spans="1:11" ht="30.75" customHeight="1" x14ac:dyDescent="0.2">
      <c r="A1" s="253" t="s">
        <v>895</v>
      </c>
      <c r="B1" s="253"/>
      <c r="C1" s="253"/>
      <c r="D1" s="253"/>
      <c r="E1" s="253"/>
      <c r="F1" s="253"/>
      <c r="G1" s="253"/>
      <c r="H1" s="253"/>
      <c r="I1" s="253"/>
      <c r="J1" s="253"/>
      <c r="K1" s="253"/>
    </row>
    <row r="2" spans="1:11" ht="38.25" x14ac:dyDescent="0.2">
      <c r="A2" s="11" t="s">
        <v>1</v>
      </c>
      <c r="B2" s="22" t="s">
        <v>450</v>
      </c>
      <c r="C2" s="22" t="s">
        <v>80</v>
      </c>
      <c r="D2" s="11" t="s">
        <v>4</v>
      </c>
      <c r="E2" s="11" t="s">
        <v>5</v>
      </c>
      <c r="F2" s="11" t="s">
        <v>451</v>
      </c>
      <c r="G2" s="11" t="s">
        <v>7</v>
      </c>
      <c r="H2" s="11" t="s">
        <v>0</v>
      </c>
      <c r="I2" s="11" t="s">
        <v>9</v>
      </c>
      <c r="J2" s="11" t="s">
        <v>10</v>
      </c>
      <c r="K2" s="11" t="s">
        <v>306</v>
      </c>
    </row>
    <row r="3" spans="1:11" ht="76.5" x14ac:dyDescent="0.2">
      <c r="A3" s="188" t="s">
        <v>12</v>
      </c>
      <c r="B3" s="56" t="s">
        <v>765</v>
      </c>
      <c r="C3" s="56"/>
      <c r="D3" s="189" t="s">
        <v>766</v>
      </c>
      <c r="E3" s="128">
        <v>5</v>
      </c>
      <c r="F3" s="190"/>
      <c r="G3" s="12">
        <f>E3*F3</f>
        <v>0</v>
      </c>
      <c r="H3" s="30"/>
      <c r="I3" s="12">
        <f>G3*H3</f>
        <v>0</v>
      </c>
      <c r="J3" s="12">
        <f>K3/E3</f>
        <v>0</v>
      </c>
      <c r="K3" s="12">
        <f>G3+I3</f>
        <v>0</v>
      </c>
    </row>
    <row r="4" spans="1:11" ht="76.5" x14ac:dyDescent="0.2">
      <c r="A4" s="188" t="s">
        <v>14</v>
      </c>
      <c r="B4" s="56" t="s">
        <v>767</v>
      </c>
      <c r="C4" s="56"/>
      <c r="D4" s="189" t="s">
        <v>766</v>
      </c>
      <c r="E4" s="128">
        <v>5</v>
      </c>
      <c r="F4" s="190"/>
      <c r="G4" s="12">
        <f>E4*F4</f>
        <v>0</v>
      </c>
      <c r="H4" s="30"/>
      <c r="I4" s="12">
        <f>G4*H4</f>
        <v>0</v>
      </c>
      <c r="J4" s="12">
        <f>K4/E4</f>
        <v>0</v>
      </c>
      <c r="K4" s="12">
        <f>G4+I4</f>
        <v>0</v>
      </c>
    </row>
    <row r="5" spans="1:11" ht="76.5" x14ac:dyDescent="0.2">
      <c r="A5" s="188" t="s">
        <v>16</v>
      </c>
      <c r="B5" s="56" t="s">
        <v>768</v>
      </c>
      <c r="C5" s="56"/>
      <c r="D5" s="189" t="s">
        <v>766</v>
      </c>
      <c r="E5" s="128">
        <v>5</v>
      </c>
      <c r="F5" s="190"/>
      <c r="G5" s="12">
        <f>E5*F5</f>
        <v>0</v>
      </c>
      <c r="H5" s="30"/>
      <c r="I5" s="12">
        <f>G5*H5</f>
        <v>0</v>
      </c>
      <c r="J5" s="12">
        <f>K5/E5</f>
        <v>0</v>
      </c>
      <c r="K5" s="12">
        <f>G5+I5</f>
        <v>0</v>
      </c>
    </row>
    <row r="6" spans="1:11" ht="76.5" x14ac:dyDescent="0.2">
      <c r="A6" s="188" t="s">
        <v>18</v>
      </c>
      <c r="B6" s="56" t="s">
        <v>769</v>
      </c>
      <c r="C6" s="56"/>
      <c r="D6" s="189" t="s">
        <v>766</v>
      </c>
      <c r="E6" s="128">
        <v>5</v>
      </c>
      <c r="F6" s="190"/>
      <c r="G6" s="12">
        <f>E6*F6</f>
        <v>0</v>
      </c>
      <c r="H6" s="30"/>
      <c r="I6" s="12">
        <f>G6*H6</f>
        <v>0</v>
      </c>
      <c r="J6" s="12">
        <f>K6/E6</f>
        <v>0</v>
      </c>
      <c r="K6" s="12">
        <f>G6+I6</f>
        <v>0</v>
      </c>
    </row>
    <row r="7" spans="1:11" ht="36" customHeight="1" x14ac:dyDescent="0.2">
      <c r="A7" s="290" t="s">
        <v>456</v>
      </c>
      <c r="B7" s="290"/>
      <c r="C7" s="290"/>
      <c r="D7" s="290"/>
      <c r="E7" s="290"/>
      <c r="F7" s="12"/>
      <c r="G7" s="26">
        <f>SUM(G3:G6)</f>
        <v>0</v>
      </c>
      <c r="H7" s="46"/>
      <c r="I7" s="26">
        <f>SUM(I3:I6)</f>
        <v>0</v>
      </c>
      <c r="J7" s="26"/>
      <c r="K7" s="26">
        <f>SUM(K3:K6)</f>
        <v>0</v>
      </c>
    </row>
  </sheetData>
  <sheetProtection selectLockedCells="1" selectUnlockedCells="1"/>
  <mergeCells count="2">
    <mergeCell ref="A1:K1"/>
    <mergeCell ref="A7:E7"/>
  </mergeCells>
  <pageMargins left="0.2361111111111111" right="0.2361111111111111" top="0.40625" bottom="0.74791666666666667" header="0.51180555555555551" footer="0.51180555555555551"/>
  <pageSetup paperSize="9" firstPageNumber="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65535"/>
  <sheetViews>
    <sheetView zoomScale="80" zoomScaleNormal="80" workbookViewId="0">
      <selection sqref="A1:K1"/>
    </sheetView>
  </sheetViews>
  <sheetFormatPr defaultRowHeight="25.5" customHeight="1" x14ac:dyDescent="0.2"/>
  <cols>
    <col min="1" max="1" width="5.5703125" style="58" customWidth="1"/>
    <col min="2" max="2" width="42.5703125" style="38" customWidth="1"/>
    <col min="3" max="3" width="18" style="58" customWidth="1"/>
    <col min="4" max="4" width="7.28515625" style="58" customWidth="1"/>
    <col min="5" max="5" width="7" style="58" customWidth="1"/>
    <col min="6" max="6" width="10.42578125" style="58" customWidth="1"/>
    <col min="7" max="7" width="12.42578125" style="58" customWidth="1"/>
    <col min="8" max="8" width="5.5703125" style="58" customWidth="1"/>
    <col min="9" max="9" width="9.140625" style="58"/>
    <col min="10" max="10" width="10.85546875" style="58" customWidth="1"/>
    <col min="11" max="11" width="12.42578125" style="58" customWidth="1"/>
    <col min="12" max="16384" width="9.140625" style="58"/>
  </cols>
  <sheetData>
    <row r="1" spans="1:11" ht="21.75" customHeight="1" x14ac:dyDescent="0.2">
      <c r="A1" s="297" t="s">
        <v>872</v>
      </c>
      <c r="B1" s="297"/>
      <c r="C1" s="297"/>
      <c r="D1" s="297"/>
      <c r="E1" s="297"/>
      <c r="F1" s="297"/>
      <c r="G1" s="297"/>
      <c r="H1" s="297"/>
      <c r="I1" s="297"/>
      <c r="J1" s="297"/>
      <c r="K1" s="297"/>
    </row>
    <row r="2" spans="1:11" ht="38.25" x14ac:dyDescent="0.2">
      <c r="A2" s="4" t="s">
        <v>1</v>
      </c>
      <c r="B2" s="5" t="s">
        <v>273</v>
      </c>
      <c r="C2" s="4" t="s">
        <v>80</v>
      </c>
      <c r="D2" s="4" t="s">
        <v>4</v>
      </c>
      <c r="E2" s="4" t="s">
        <v>5</v>
      </c>
      <c r="F2" s="6" t="s">
        <v>6</v>
      </c>
      <c r="G2" s="6" t="s">
        <v>305</v>
      </c>
      <c r="H2" s="4" t="s">
        <v>0</v>
      </c>
      <c r="I2" s="6" t="s">
        <v>9</v>
      </c>
      <c r="J2" s="6" t="s">
        <v>10</v>
      </c>
      <c r="K2" s="6" t="s">
        <v>306</v>
      </c>
    </row>
    <row r="3" spans="1:11" ht="12.75" x14ac:dyDescent="0.2">
      <c r="A3" s="10" t="s">
        <v>12</v>
      </c>
      <c r="B3" s="8" t="s">
        <v>321</v>
      </c>
      <c r="C3" s="4"/>
      <c r="D3" s="10" t="s">
        <v>24</v>
      </c>
      <c r="E3" s="10">
        <v>10</v>
      </c>
      <c r="F3" s="13"/>
      <c r="G3" s="12">
        <f t="shared" ref="G3:G10" si="0">F3*E3</f>
        <v>0</v>
      </c>
      <c r="H3" s="88"/>
      <c r="I3" s="12">
        <f>G3*H3</f>
        <v>0</v>
      </c>
      <c r="J3" s="12">
        <f>K3/E3</f>
        <v>0</v>
      </c>
      <c r="K3" s="12">
        <f>G3+I3</f>
        <v>0</v>
      </c>
    </row>
    <row r="4" spans="1:11" ht="12.75" x14ac:dyDescent="0.2">
      <c r="A4" s="10" t="s">
        <v>14</v>
      </c>
      <c r="B4" s="29" t="s">
        <v>370</v>
      </c>
      <c r="C4" s="11"/>
      <c r="D4" s="11" t="s">
        <v>24</v>
      </c>
      <c r="E4" s="11">
        <v>30</v>
      </c>
      <c r="F4" s="12"/>
      <c r="G4" s="12">
        <f t="shared" si="0"/>
        <v>0</v>
      </c>
      <c r="H4" s="88"/>
      <c r="I4" s="12">
        <f t="shared" ref="I4:I10" si="1">G4*H4</f>
        <v>0</v>
      </c>
      <c r="J4" s="12">
        <f t="shared" ref="J4:J10" si="2">K4/E4</f>
        <v>0</v>
      </c>
      <c r="K4" s="12">
        <f t="shared" ref="K4:K10" si="3">G4+I4</f>
        <v>0</v>
      </c>
    </row>
    <row r="5" spans="1:11" ht="12.75" x14ac:dyDescent="0.2">
      <c r="A5" s="10" t="s">
        <v>16</v>
      </c>
      <c r="B5" s="29" t="s">
        <v>322</v>
      </c>
      <c r="C5" s="11"/>
      <c r="D5" s="11" t="s">
        <v>24</v>
      </c>
      <c r="E5" s="11">
        <v>30</v>
      </c>
      <c r="F5" s="12"/>
      <c r="G5" s="12">
        <f t="shared" si="0"/>
        <v>0</v>
      </c>
      <c r="H5" s="88"/>
      <c r="I5" s="12">
        <f t="shared" si="1"/>
        <v>0</v>
      </c>
      <c r="J5" s="12">
        <f t="shared" si="2"/>
        <v>0</v>
      </c>
      <c r="K5" s="12">
        <f t="shared" si="3"/>
        <v>0</v>
      </c>
    </row>
    <row r="6" spans="1:11" ht="12.75" x14ac:dyDescent="0.2">
      <c r="A6" s="10" t="s">
        <v>18</v>
      </c>
      <c r="B6" s="29" t="s">
        <v>371</v>
      </c>
      <c r="C6" s="11"/>
      <c r="D6" s="11" t="s">
        <v>24</v>
      </c>
      <c r="E6" s="11">
        <v>30</v>
      </c>
      <c r="F6" s="12"/>
      <c r="G6" s="12">
        <f t="shared" si="0"/>
        <v>0</v>
      </c>
      <c r="H6" s="88"/>
      <c r="I6" s="12">
        <f t="shared" si="1"/>
        <v>0</v>
      </c>
      <c r="J6" s="12">
        <f t="shared" si="2"/>
        <v>0</v>
      </c>
      <c r="K6" s="12">
        <f t="shared" si="3"/>
        <v>0</v>
      </c>
    </row>
    <row r="7" spans="1:11" ht="12.75" x14ac:dyDescent="0.2">
      <c r="A7" s="10" t="s">
        <v>20</v>
      </c>
      <c r="B7" s="29" t="s">
        <v>372</v>
      </c>
      <c r="C7" s="11"/>
      <c r="D7" s="11" t="s">
        <v>24</v>
      </c>
      <c r="E7" s="11">
        <v>30</v>
      </c>
      <c r="F7" s="12"/>
      <c r="G7" s="12">
        <f t="shared" si="0"/>
        <v>0</v>
      </c>
      <c r="H7" s="88"/>
      <c r="I7" s="12">
        <f t="shared" si="1"/>
        <v>0</v>
      </c>
      <c r="J7" s="12">
        <f t="shared" si="2"/>
        <v>0</v>
      </c>
      <c r="K7" s="12">
        <f t="shared" si="3"/>
        <v>0</v>
      </c>
    </row>
    <row r="8" spans="1:11" ht="12.75" x14ac:dyDescent="0.2">
      <c r="A8" s="10" t="s">
        <v>22</v>
      </c>
      <c r="B8" s="29" t="s">
        <v>373</v>
      </c>
      <c r="C8" s="11"/>
      <c r="D8" s="11" t="s">
        <v>24</v>
      </c>
      <c r="E8" s="11">
        <v>30</v>
      </c>
      <c r="F8" s="12"/>
      <c r="G8" s="12">
        <f t="shared" si="0"/>
        <v>0</v>
      </c>
      <c r="H8" s="88"/>
      <c r="I8" s="12">
        <f t="shared" si="1"/>
        <v>0</v>
      </c>
      <c r="J8" s="12">
        <f t="shared" si="2"/>
        <v>0</v>
      </c>
      <c r="K8" s="12">
        <f t="shared" si="3"/>
        <v>0</v>
      </c>
    </row>
    <row r="9" spans="1:11" ht="12.75" x14ac:dyDescent="0.2">
      <c r="A9" s="10">
        <v>7</v>
      </c>
      <c r="B9" s="29" t="s">
        <v>607</v>
      </c>
      <c r="C9" s="11"/>
      <c r="D9" s="11" t="s">
        <v>24</v>
      </c>
      <c r="E9" s="11">
        <v>30</v>
      </c>
      <c r="F9" s="12"/>
      <c r="G9" s="12">
        <f t="shared" si="0"/>
        <v>0</v>
      </c>
      <c r="H9" s="88"/>
      <c r="I9" s="12">
        <f t="shared" si="1"/>
        <v>0</v>
      </c>
      <c r="J9" s="12">
        <f t="shared" si="2"/>
        <v>0</v>
      </c>
      <c r="K9" s="12">
        <f t="shared" si="3"/>
        <v>0</v>
      </c>
    </row>
    <row r="10" spans="1:11" ht="12.75" x14ac:dyDescent="0.2">
      <c r="A10" s="10">
        <v>8</v>
      </c>
      <c r="B10" s="29" t="s">
        <v>376</v>
      </c>
      <c r="C10" s="11"/>
      <c r="D10" s="11" t="s">
        <v>24</v>
      </c>
      <c r="E10" s="11">
        <v>10</v>
      </c>
      <c r="F10" s="12"/>
      <c r="G10" s="12">
        <f t="shared" si="0"/>
        <v>0</v>
      </c>
      <c r="H10" s="88"/>
      <c r="I10" s="12">
        <f t="shared" si="1"/>
        <v>0</v>
      </c>
      <c r="J10" s="12">
        <f t="shared" si="2"/>
        <v>0</v>
      </c>
      <c r="K10" s="12">
        <f t="shared" si="3"/>
        <v>0</v>
      </c>
    </row>
    <row r="11" spans="1:11" ht="22.5" customHeight="1" x14ac:dyDescent="0.2">
      <c r="A11" s="206" t="s">
        <v>50</v>
      </c>
      <c r="B11" s="206"/>
      <c r="C11" s="206"/>
      <c r="D11" s="206"/>
      <c r="E11" s="206"/>
      <c r="F11" s="206"/>
      <c r="G11" s="26">
        <f>SUM(G3:G10)</f>
        <v>0</v>
      </c>
      <c r="H11" s="27"/>
      <c r="I11" s="26">
        <f>SUM(I3:I10)</f>
        <v>0</v>
      </c>
      <c r="J11" s="26"/>
      <c r="K11" s="26">
        <f>SUM(K3:K10)</f>
        <v>0</v>
      </c>
    </row>
    <row r="12" spans="1:11" ht="12.75" x14ac:dyDescent="0.2">
      <c r="B12" s="171" t="s">
        <v>608</v>
      </c>
    </row>
    <row r="13" spans="1:11" ht="12.75" x14ac:dyDescent="0.2">
      <c r="B13" s="38" t="s">
        <v>609</v>
      </c>
    </row>
    <row r="14" spans="1:11" ht="12.75" x14ac:dyDescent="0.2">
      <c r="B14" s="38" t="s">
        <v>610</v>
      </c>
    </row>
    <row r="15" spans="1:11" ht="12.75" x14ac:dyDescent="0.2">
      <c r="B15" s="38" t="s">
        <v>611</v>
      </c>
    </row>
    <row r="16" spans="1:11" ht="12.75" x14ac:dyDescent="0.2">
      <c r="B16" s="38" t="s">
        <v>612</v>
      </c>
    </row>
    <row r="17" spans="2:2" ht="12.75" x14ac:dyDescent="0.2">
      <c r="B17" s="38" t="s">
        <v>613</v>
      </c>
    </row>
    <row r="18" spans="2:2" ht="12.75" x14ac:dyDescent="0.2">
      <c r="B18" s="38" t="s">
        <v>819</v>
      </c>
    </row>
    <row r="19" spans="2:2" ht="12.75" x14ac:dyDescent="0.2">
      <c r="B19" s="38" t="s">
        <v>614</v>
      </c>
    </row>
    <row r="20" spans="2:2" ht="12.75" x14ac:dyDescent="0.2">
      <c r="B20" s="38" t="s">
        <v>615</v>
      </c>
    </row>
    <row r="21" spans="2:2" ht="12.75" x14ac:dyDescent="0.2">
      <c r="B21" s="38" t="s">
        <v>616</v>
      </c>
    </row>
    <row r="65535" ht="12.75" x14ac:dyDescent="0.2"/>
  </sheetData>
  <sheetProtection selectLockedCells="1" selectUnlockedCells="1"/>
  <mergeCells count="2">
    <mergeCell ref="A1:K1"/>
    <mergeCell ref="A11:F11"/>
  </mergeCells>
  <pageMargins left="0.45833333333333331" right="0.34375" top="0.74791666666666667" bottom="0.74791666666666667" header="0.51180555555555551" footer="0.51180555555555551"/>
  <pageSetup paperSize="9" firstPageNumber="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65522"/>
  <sheetViews>
    <sheetView tabSelected="1" zoomScale="80" zoomScaleNormal="80" workbookViewId="0">
      <selection sqref="A1:K1"/>
    </sheetView>
  </sheetViews>
  <sheetFormatPr defaultRowHeight="25.5" customHeight="1" x14ac:dyDescent="0.2"/>
  <cols>
    <col min="1" max="1" width="5.5703125" style="58" customWidth="1"/>
    <col min="2" max="2" width="35.85546875" style="38" customWidth="1"/>
    <col min="3" max="3" width="17.28515625" style="58" customWidth="1"/>
    <col min="4" max="4" width="7.28515625" style="58" customWidth="1"/>
    <col min="5" max="5" width="7" style="58" customWidth="1"/>
    <col min="6" max="6" width="10.42578125" style="58" customWidth="1"/>
    <col min="7" max="7" width="13.85546875" style="58" customWidth="1"/>
    <col min="8" max="8" width="7.85546875" style="58" customWidth="1"/>
    <col min="9" max="9" width="9.7109375" style="58" customWidth="1"/>
    <col min="10" max="10" width="10.85546875" style="58" customWidth="1"/>
    <col min="11" max="11" width="13.85546875" style="58" customWidth="1"/>
    <col min="12" max="16384" width="9.140625" style="58"/>
  </cols>
  <sheetData>
    <row r="1" spans="1:11" ht="21.75" customHeight="1" x14ac:dyDescent="0.2">
      <c r="A1" s="297" t="s">
        <v>873</v>
      </c>
      <c r="B1" s="297"/>
      <c r="C1" s="297"/>
      <c r="D1" s="297"/>
      <c r="E1" s="297"/>
      <c r="F1" s="297"/>
      <c r="G1" s="297"/>
      <c r="H1" s="297"/>
      <c r="I1" s="297"/>
      <c r="J1" s="297"/>
      <c r="K1" s="297"/>
    </row>
    <row r="2" spans="1:11" ht="38.25" x14ac:dyDescent="0.2">
      <c r="A2" s="4" t="s">
        <v>1</v>
      </c>
      <c r="B2" s="5" t="s">
        <v>273</v>
      </c>
      <c r="C2" s="4" t="s">
        <v>80</v>
      </c>
      <c r="D2" s="4" t="s">
        <v>4</v>
      </c>
      <c r="E2" s="4" t="s">
        <v>5</v>
      </c>
      <c r="F2" s="6" t="s">
        <v>6</v>
      </c>
      <c r="G2" s="6" t="s">
        <v>305</v>
      </c>
      <c r="H2" s="4" t="s">
        <v>0</v>
      </c>
      <c r="I2" s="6" t="s">
        <v>9</v>
      </c>
      <c r="J2" s="6" t="s">
        <v>10</v>
      </c>
      <c r="K2" s="6" t="s">
        <v>306</v>
      </c>
    </row>
    <row r="3" spans="1:11" ht="18.75" customHeight="1" x14ac:dyDescent="0.2">
      <c r="A3" s="10" t="s">
        <v>12</v>
      </c>
      <c r="B3" s="8" t="s">
        <v>781</v>
      </c>
      <c r="C3" s="4"/>
      <c r="D3" s="10" t="s">
        <v>24</v>
      </c>
      <c r="E3" s="10">
        <v>5000</v>
      </c>
      <c r="F3" s="13"/>
      <c r="G3" s="12">
        <f>F3*E3</f>
        <v>0</v>
      </c>
      <c r="H3" s="88"/>
      <c r="I3" s="12">
        <f>G3*H3</f>
        <v>0</v>
      </c>
      <c r="J3" s="12">
        <f>K3/E3</f>
        <v>0</v>
      </c>
      <c r="K3" s="12">
        <f>G3+I3</f>
        <v>0</v>
      </c>
    </row>
    <row r="4" spans="1:11" ht="18.75" customHeight="1" x14ac:dyDescent="0.2">
      <c r="A4" s="10" t="s">
        <v>14</v>
      </c>
      <c r="B4" s="8" t="s">
        <v>782</v>
      </c>
      <c r="C4" s="11"/>
      <c r="D4" s="11" t="s">
        <v>24</v>
      </c>
      <c r="E4" s="11">
        <v>5000</v>
      </c>
      <c r="F4" s="12"/>
      <c r="G4" s="12">
        <f>F4*E4</f>
        <v>0</v>
      </c>
      <c r="H4" s="88"/>
      <c r="I4" s="12">
        <f>G4*H4</f>
        <v>0</v>
      </c>
      <c r="J4" s="12">
        <f>K4/E4</f>
        <v>0</v>
      </c>
      <c r="K4" s="12">
        <f>G4+I4</f>
        <v>0</v>
      </c>
    </row>
    <row r="5" spans="1:11" ht="18.75" customHeight="1" x14ac:dyDescent="0.2">
      <c r="A5" s="10" t="s">
        <v>16</v>
      </c>
      <c r="B5" s="8" t="s">
        <v>783</v>
      </c>
      <c r="C5" s="11"/>
      <c r="D5" s="11" t="s">
        <v>24</v>
      </c>
      <c r="E5" s="11">
        <v>5000</v>
      </c>
      <c r="F5" s="12"/>
      <c r="G5" s="12">
        <f>F5*E5</f>
        <v>0</v>
      </c>
      <c r="H5" s="88"/>
      <c r="I5" s="12">
        <f>G5*H5</f>
        <v>0</v>
      </c>
      <c r="J5" s="12">
        <f>K5/E5</f>
        <v>0</v>
      </c>
      <c r="K5" s="12">
        <f>G5+I5</f>
        <v>0</v>
      </c>
    </row>
    <row r="6" spans="1:11" ht="18.75" customHeight="1" x14ac:dyDescent="0.2">
      <c r="A6" s="10" t="s">
        <v>18</v>
      </c>
      <c r="B6" s="8" t="s">
        <v>785</v>
      </c>
      <c r="C6" s="11"/>
      <c r="D6" s="11" t="s">
        <v>24</v>
      </c>
      <c r="E6" s="11">
        <v>500</v>
      </c>
      <c r="F6" s="12"/>
      <c r="G6" s="12">
        <f>F6*E6</f>
        <v>0</v>
      </c>
      <c r="H6" s="88"/>
      <c r="I6" s="12">
        <f>G6*H6</f>
        <v>0</v>
      </c>
      <c r="J6" s="12">
        <f>K6/E6</f>
        <v>0</v>
      </c>
      <c r="K6" s="12">
        <f>G6+I6</f>
        <v>0</v>
      </c>
    </row>
    <row r="7" spans="1:11" ht="22.5" customHeight="1" x14ac:dyDescent="0.2">
      <c r="A7" s="206" t="s">
        <v>50</v>
      </c>
      <c r="B7" s="206"/>
      <c r="C7" s="206"/>
      <c r="D7" s="206"/>
      <c r="E7" s="206"/>
      <c r="F7" s="206"/>
      <c r="G7" s="26">
        <f>SUM(G3:G6)</f>
        <v>0</v>
      </c>
      <c r="H7" s="27"/>
      <c r="I7" s="26">
        <f>SUM(I3:I6)</f>
        <v>0</v>
      </c>
      <c r="J7" s="26"/>
      <c r="K7" s="26">
        <f>SUM(K3:K6)</f>
        <v>0</v>
      </c>
    </row>
    <row r="8" spans="1:11" ht="24" customHeight="1" x14ac:dyDescent="0.2">
      <c r="B8" s="254"/>
      <c r="C8" s="298"/>
      <c r="D8" s="298"/>
      <c r="E8" s="298"/>
      <c r="F8" s="298"/>
      <c r="G8" s="298"/>
      <c r="H8" s="298"/>
      <c r="I8" s="298"/>
      <c r="J8" s="298"/>
      <c r="K8" s="298"/>
    </row>
    <row r="9" spans="1:11" ht="60" customHeight="1" x14ac:dyDescent="0.2">
      <c r="B9" s="273" t="s">
        <v>786</v>
      </c>
      <c r="C9" s="223"/>
      <c r="D9" s="223"/>
      <c r="E9" s="223"/>
      <c r="F9" s="223"/>
      <c r="G9" s="223"/>
      <c r="H9" s="223"/>
      <c r="I9" s="223"/>
      <c r="J9" s="223"/>
      <c r="K9" s="223"/>
    </row>
    <row r="65522" ht="12.75" x14ac:dyDescent="0.2"/>
  </sheetData>
  <sheetProtection selectLockedCells="1" selectUnlockedCells="1"/>
  <mergeCells count="4">
    <mergeCell ref="A1:K1"/>
    <mergeCell ref="A7:F7"/>
    <mergeCell ref="B9:K9"/>
    <mergeCell ref="B8:K8"/>
  </mergeCells>
  <pageMargins left="0.40625" right="0.41666666666666669" top="0.74791666666666667" bottom="0.74791666666666667" header="0.51180555555555551" footer="0.51180555555555551"/>
  <pageSetup paperSize="9"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44</vt:i4>
      </vt:variant>
      <vt:variant>
        <vt:lpstr>Nazwane zakresy</vt:lpstr>
      </vt:variant>
      <vt:variant>
        <vt:i4>9</vt:i4>
      </vt:variant>
    </vt:vector>
  </HeadingPairs>
  <TitlesOfParts>
    <vt:vector size="53" baseType="lpstr">
      <vt:lpstr>pakiet1</vt:lpstr>
      <vt:lpstr>pakiet2</vt:lpstr>
      <vt:lpstr>pakiet3</vt:lpstr>
      <vt:lpstr>pakiet4</vt:lpstr>
      <vt:lpstr>pakiet5</vt:lpstr>
      <vt:lpstr>pakiet6</vt:lpstr>
      <vt:lpstr>pakiet 7</vt:lpstr>
      <vt:lpstr>pakiet8</vt:lpstr>
      <vt:lpstr>pakiet9</vt:lpstr>
      <vt:lpstr>pakiet10</vt:lpstr>
      <vt:lpstr>pakiet11</vt:lpstr>
      <vt:lpstr>pakiet12</vt:lpstr>
      <vt:lpstr>pakiet13</vt:lpstr>
      <vt:lpstr>pakiet 14 </vt:lpstr>
      <vt:lpstr>pakiet 15</vt:lpstr>
      <vt:lpstr>pakiet 16</vt:lpstr>
      <vt:lpstr>pakiet17</vt:lpstr>
      <vt:lpstr>pakiet 18</vt:lpstr>
      <vt:lpstr>pakiet 19 </vt:lpstr>
      <vt:lpstr>pakiet 20 </vt:lpstr>
      <vt:lpstr>pakiet21</vt:lpstr>
      <vt:lpstr>pakiet 22 </vt:lpstr>
      <vt:lpstr>pakiet 23</vt:lpstr>
      <vt:lpstr>Pakiet 24</vt:lpstr>
      <vt:lpstr>pakiet 25 </vt:lpstr>
      <vt:lpstr>pakiet 26 </vt:lpstr>
      <vt:lpstr>pakiet 27</vt:lpstr>
      <vt:lpstr>pakiet28 </vt:lpstr>
      <vt:lpstr>pakiet 29</vt:lpstr>
      <vt:lpstr>pakiet 30</vt:lpstr>
      <vt:lpstr>pakiet 31</vt:lpstr>
      <vt:lpstr>pakiet 32</vt:lpstr>
      <vt:lpstr>pakiet 33</vt:lpstr>
      <vt:lpstr>pakiet 34</vt:lpstr>
      <vt:lpstr>pakiet 35</vt:lpstr>
      <vt:lpstr>pakiet 36</vt:lpstr>
      <vt:lpstr>pakiet 37</vt:lpstr>
      <vt:lpstr>pakiet 38</vt:lpstr>
      <vt:lpstr>pakiet 39</vt:lpstr>
      <vt:lpstr>pakiet 40</vt:lpstr>
      <vt:lpstr>pakiet 41 </vt:lpstr>
      <vt:lpstr>pakiet 42 </vt:lpstr>
      <vt:lpstr>pakiet 43</vt:lpstr>
      <vt:lpstr>pakiet 44</vt:lpstr>
      <vt:lpstr>'pakiet 18'!Obszar_wydruku</vt:lpstr>
      <vt:lpstr>'pakiet 19 '!Obszar_wydruku</vt:lpstr>
      <vt:lpstr>'pakiet 32'!Obszar_wydruku</vt:lpstr>
      <vt:lpstr>'pakiet 33'!Obszar_wydruku</vt:lpstr>
      <vt:lpstr>'pakiet 40'!Obszar_wydruku</vt:lpstr>
      <vt:lpstr>pakiet1!Obszar_wydruku</vt:lpstr>
      <vt:lpstr>pakiet17!Obszar_wydruku</vt:lpstr>
      <vt:lpstr>pakiet21!Obszar_wydruku</vt:lpstr>
      <vt:lpstr>pakiet3!Obszar_wydruku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wsduser</dc:creator>
  <cp:lastModifiedBy>wsduser</cp:lastModifiedBy>
  <cp:lastPrinted>2020-10-09T11:17:43Z</cp:lastPrinted>
  <dcterms:created xsi:type="dcterms:W3CDTF">2020-10-07T10:24:12Z</dcterms:created>
  <dcterms:modified xsi:type="dcterms:W3CDTF">2020-10-09T11:18:38Z</dcterms:modified>
</cp:coreProperties>
</file>