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wsduser\Desktop\Środki pomocnicze 41\SIWZ aktualna\"/>
    </mc:Choice>
  </mc:AlternateContent>
  <xr:revisionPtr revIDLastSave="0" documentId="13_ncr:1_{F6A0D652-A5A0-4CFB-AC39-25C7C4C175E3}" xr6:coauthVersionLast="45" xr6:coauthVersionMax="45" xr10:uidLastSave="{00000000-0000-0000-0000-000000000000}"/>
  <bookViews>
    <workbookView xWindow="1512" yWindow="1512" windowWidth="17280" windowHeight="9024" tabRatio="989" firstSheet="8" activeTab="15" xr2:uid="{00000000-000D-0000-FFFF-FFFF00000000}"/>
  </bookViews>
  <sheets>
    <sheet name="Pakiet 1" sheetId="3" r:id="rId1"/>
    <sheet name="Pakiet 2" sheetId="4" r:id="rId2"/>
    <sheet name="Pakiet 3" sheetId="6" r:id="rId3"/>
    <sheet name="Pakiet 4 " sheetId="7" r:id="rId4"/>
    <sheet name="Pakiet 5" sheetId="8" r:id="rId5"/>
    <sheet name="Pakiet 6" sheetId="9" r:id="rId6"/>
    <sheet name="Pakiet 7" sheetId="10" r:id="rId7"/>
    <sheet name="Pakiet 8" sheetId="12" r:id="rId8"/>
    <sheet name="Pakiet 9" sheetId="13" r:id="rId9"/>
    <sheet name="Pakiet 10" sheetId="14" r:id="rId10"/>
    <sheet name="Pakiet 11" sheetId="15" r:id="rId11"/>
    <sheet name="Pakiet 12" sheetId="16" r:id="rId12"/>
    <sheet name="Pakiet 13" sheetId="17" r:id="rId13"/>
    <sheet name="Pakiet 14 " sheetId="18" r:id="rId14"/>
    <sheet name="Pakiet 15" sheetId="19" r:id="rId15"/>
    <sheet name="Pakiet 16 " sheetId="20" r:id="rId16"/>
    <sheet name="Pakiet 17" sheetId="21" r:id="rId17"/>
    <sheet name="Pakiet 18 " sheetId="22" r:id="rId18"/>
    <sheet name="Pakiet 19" sheetId="23" r:id="rId19"/>
    <sheet name="Pakiet 20 " sheetId="24" r:id="rId20"/>
    <sheet name="Pakiet 21" sheetId="38" r:id="rId21"/>
    <sheet name="Pakiet 22" sheetId="26" r:id="rId22"/>
    <sheet name="Pakiet 23" sheetId="27" r:id="rId23"/>
    <sheet name="Pakiet 24" sheetId="29" r:id="rId24"/>
    <sheet name="Pakiet 25 " sheetId="30" r:id="rId25"/>
    <sheet name="Pakiet 26" sheetId="31" r:id="rId26"/>
    <sheet name="Pakiet 27 " sheetId="32" r:id="rId27"/>
    <sheet name="Pakiet 28" sheetId="33" r:id="rId28"/>
    <sheet name="Pakiet 29" sheetId="34" r:id="rId29"/>
    <sheet name="Pakiet 30" sheetId="35" r:id="rId30"/>
    <sheet name="Pakiet 31 " sheetId="41" r:id="rId31"/>
    <sheet name="Pakiet 32" sheetId="42" r:id="rId32"/>
  </sheets>
  <definedNames>
    <definedName name="__xlfn_BAHTTEXT">NA()</definedName>
    <definedName name="_xlnm.Print_Area" localSheetId="0">'Pakiet 1'!$A$3:$K$31</definedName>
    <definedName name="_xlnm.Print_Area" localSheetId="9">'Pakiet 10'!$A$1:$K$13</definedName>
    <definedName name="_xlnm.Print_Area" localSheetId="10">'Pakiet 11'!$A$1:$K$5</definedName>
    <definedName name="_xlnm.Print_Area" localSheetId="11">'Pakiet 12'!$A$1:$K$20</definedName>
    <definedName name="_xlnm.Print_Area" localSheetId="13">'Pakiet 14 '!$A$1:$K$14</definedName>
    <definedName name="_xlnm.Print_Area" localSheetId="16">'Pakiet 17'!$A$1:$L$36</definedName>
    <definedName name="_xlnm.Print_Area" localSheetId="23">'Pakiet 24'!$A$1:$L$52</definedName>
    <definedName name="_xlnm.Print_Area" localSheetId="2">'Pakiet 3'!$A$1:$K$15</definedName>
    <definedName name="_xlnm.Print_Area" localSheetId="30">'Pakiet 31 '!$A$1:$K$6</definedName>
    <definedName name="_xlnm.Print_Area" localSheetId="3">'Pakiet 4 '!$A$1:$K$11</definedName>
    <definedName name="_xlnm.Print_Area" localSheetId="6">'Pakiet 7'!$A$1:$L$13</definedName>
    <definedName name="_xlnm.Print_Area" localSheetId="7">'Pakiet 8'!$A$1:$K$8</definedName>
    <definedName name="_xlnm.Print_Area" localSheetId="8">'Pakiet 9'!$A$1:$K$5</definedName>
  </definedNames>
  <calcPr calcId="181029"/>
</workbook>
</file>

<file path=xl/calcChain.xml><?xml version="1.0" encoding="utf-8"?>
<calcChain xmlns="http://schemas.openxmlformats.org/spreadsheetml/2006/main">
  <c r="G7" i="24" l="1"/>
  <c r="G10" i="42" l="1"/>
  <c r="I10" i="42"/>
  <c r="K10" i="42"/>
  <c r="K9" i="31"/>
  <c r="K44" i="29"/>
  <c r="K8" i="23"/>
  <c r="I8" i="23"/>
  <c r="H6" i="10"/>
  <c r="I5" i="41" l="1"/>
  <c r="I4" i="13"/>
  <c r="G4" i="15"/>
  <c r="I4" i="15"/>
  <c r="G7" i="17"/>
  <c r="G5" i="18"/>
  <c r="I5" i="18"/>
  <c r="G4" i="19"/>
  <c r="G5" i="20"/>
  <c r="H11" i="21"/>
  <c r="G21" i="22"/>
  <c r="I21" i="22" s="1"/>
  <c r="G4" i="27"/>
  <c r="G18" i="29"/>
  <c r="G29" i="29"/>
  <c r="I33" i="29"/>
  <c r="G33" i="29"/>
  <c r="I4" i="30"/>
  <c r="G4" i="30"/>
  <c r="G8" i="32"/>
  <c r="G6" i="8"/>
  <c r="G9" i="31"/>
  <c r="G9" i="29"/>
  <c r="K4" i="30"/>
  <c r="G44" i="29"/>
  <c r="I44" i="29"/>
  <c r="I18" i="29"/>
  <c r="I29" i="29"/>
  <c r="I4" i="27"/>
  <c r="I8" i="12"/>
  <c r="G8" i="12"/>
  <c r="I9" i="29"/>
  <c r="K9" i="29" s="1"/>
  <c r="K33" i="29"/>
  <c r="K18" i="29"/>
  <c r="G6" i="4"/>
  <c r="G8" i="23"/>
  <c r="G8" i="38"/>
  <c r="G5" i="41"/>
  <c r="I9" i="31"/>
  <c r="G5" i="26"/>
  <c r="I4" i="19"/>
  <c r="K4" i="15"/>
  <c r="G10" i="14"/>
  <c r="G4" i="13"/>
  <c r="G10" i="9"/>
  <c r="K4" i="13"/>
  <c r="G15" i="33"/>
  <c r="I52" i="29" l="1"/>
  <c r="G52" i="29"/>
  <c r="K5" i="41"/>
  <c r="I10" i="35"/>
  <c r="G10" i="35"/>
  <c r="I8" i="34"/>
  <c r="G8" i="34"/>
  <c r="K15" i="33"/>
  <c r="I15" i="33"/>
  <c r="K8" i="32"/>
  <c r="I8" i="32"/>
  <c r="K29" i="29"/>
  <c r="K52" i="29" s="1"/>
  <c r="I5" i="26"/>
  <c r="I8" i="38"/>
  <c r="K21" i="22"/>
  <c r="J11" i="21"/>
  <c r="I5" i="20"/>
  <c r="K5" i="18"/>
  <c r="I7" i="17"/>
  <c r="G14" i="16"/>
  <c r="I14" i="16"/>
  <c r="I10" i="14"/>
  <c r="K8" i="12"/>
  <c r="J6" i="10"/>
  <c r="L6" i="10"/>
  <c r="I10" i="9"/>
  <c r="K10" i="9"/>
  <c r="K6" i="8"/>
  <c r="I6" i="8"/>
  <c r="I7" i="6"/>
  <c r="K7" i="6"/>
  <c r="G7" i="6"/>
  <c r="I6" i="4"/>
  <c r="K6" i="4"/>
  <c r="G16" i="3"/>
  <c r="K8" i="34" l="1"/>
  <c r="K4" i="27"/>
  <c r="K5" i="26"/>
  <c r="K8" i="38"/>
  <c r="I7" i="24"/>
  <c r="K5" i="20"/>
  <c r="K4" i="19"/>
  <c r="K7" i="17"/>
  <c r="K14" i="16"/>
  <c r="K10" i="14"/>
  <c r="I16" i="3"/>
  <c r="K16" i="3"/>
  <c r="K7" i="24" l="1"/>
  <c r="K10" i="35"/>
  <c r="L11" i="21"/>
</calcChain>
</file>

<file path=xl/sharedStrings.xml><?xml version="1.0" encoding="utf-8"?>
<sst xmlns="http://schemas.openxmlformats.org/spreadsheetml/2006/main" count="1142" uniqueCount="407">
  <si>
    <t>Lp.</t>
  </si>
  <si>
    <t>Ilość</t>
  </si>
  <si>
    <t>1.</t>
  </si>
  <si>
    <t>2.</t>
  </si>
  <si>
    <t>szt.</t>
  </si>
  <si>
    <t>3.</t>
  </si>
  <si>
    <t>4.</t>
  </si>
  <si>
    <t>5.</t>
  </si>
  <si>
    <t>Razem</t>
  </si>
  <si>
    <t>nr katakogowy, producent</t>
  </si>
  <si>
    <t>rodzaj sprzętu</t>
  </si>
  <si>
    <t>jedn. miary</t>
  </si>
  <si>
    <t>ilość</t>
  </si>
  <si>
    <t>cena jedn. netto</t>
  </si>
  <si>
    <t>wartość netto</t>
  </si>
  <si>
    <t>VAT%</t>
  </si>
  <si>
    <t>wartość VAT</t>
  </si>
  <si>
    <t>cena jedn. brutto</t>
  </si>
  <si>
    <t>wartość    brutto</t>
  </si>
  <si>
    <t>kieliszek jednorazowego użytku z miarką</t>
  </si>
  <si>
    <t>opak. 75szt</t>
  </si>
  <si>
    <t>6.</t>
  </si>
  <si>
    <t>opak. 30szt.</t>
  </si>
  <si>
    <t>7.</t>
  </si>
  <si>
    <t>pojemniki do analiz moczu z nakrywkawi czerownymi sterylne, pojedynczo pakowane: poj. od 100ml do 150ml.</t>
  </si>
  <si>
    <t>8.</t>
  </si>
  <si>
    <t xml:space="preserve">pojemniki do próbek kału </t>
  </si>
  <si>
    <t>9.</t>
  </si>
  <si>
    <t>10.</t>
  </si>
  <si>
    <t>opak. 100szt.</t>
  </si>
  <si>
    <t>Wymagania:</t>
  </si>
  <si>
    <t> Konstrukcja otworu wrzutowego ma zapewnić bezpieczne zbieranie zużytego sprzętu</t>
  </si>
  <si>
    <t> Wykonane z tworzywa nie ulegającego przekłuciom</t>
  </si>
  <si>
    <t xml:space="preserve"> szczelna nakrywka </t>
  </si>
  <si>
    <t> łopatka do pobierania materiału max duża</t>
  </si>
  <si>
    <t>rodzaj woreczków</t>
  </si>
  <si>
    <t>nr katalogowy</t>
  </si>
  <si>
    <t>wartość brutto</t>
  </si>
  <si>
    <t>woreczki do próbek moczu u niemowląt-dziewczynki (sterylne)</t>
  </si>
  <si>
    <t>woreczki do próbek moczu u niemowląt-chłopcy (sterylne)</t>
  </si>
  <si>
    <t>worki do dobowej zbiórki moczu z zaworem 2 l  (sterylne)</t>
  </si>
  <si>
    <t>Wymogi:</t>
  </si>
  <si>
    <t xml:space="preserve">Poz. 1 i 2 - Woreczki do moczu – </t>
  </si>
  <si>
    <t xml:space="preserve"> nie odparzają skóry dziecka, </t>
  </si>
  <si>
    <t xml:space="preserve"> nie odklejają się w trakcie użycia, </t>
  </si>
  <si>
    <t> sterylne</t>
  </si>
  <si>
    <t xml:space="preserve">Poz. 3 – Worki do dobowej zbiórki moczu- </t>
  </si>
  <si>
    <t xml:space="preserve"> długości drenu od 90 do 130 cm, </t>
  </si>
  <si>
    <t xml:space="preserve"> poprzeczny kranik spustowy typu T, </t>
  </si>
  <si>
    <t> port do pobierania próbek, bezigłowy</t>
  </si>
  <si>
    <t> sterylne,</t>
  </si>
  <si>
    <t xml:space="preserve">  posiadające zastawkę antyrefluksyjną, </t>
  </si>
  <si>
    <t> dokładność pomiaru 100ml</t>
  </si>
  <si>
    <t>nr katalogowy, producent</t>
  </si>
  <si>
    <t>rodzaj elektrody</t>
  </si>
  <si>
    <t>cene jedn. netto</t>
  </si>
  <si>
    <t>wartość  brutto</t>
  </si>
  <si>
    <t xml:space="preserve">elektroda  noworodkowa niewidoczna w RTG i MRI. specjalny czujnik węglowy , na bazie gąbki Pe lub włókniny o średnicy (przekrój)  od 24 do 30 mm </t>
  </si>
  <si>
    <t>elektroda pediatryczna niewidoczna w RTG i MRI, specjalny czujnik węglowy ,na bazie gąbki PE lub włókniny  o średnicy (przekrój)  od 35 do 40 mm</t>
  </si>
  <si>
    <t>elektroda dla dorosłych niewidoczna w RTG i MRI ,specjalny czujnik węglowy Na bazie gąbki PE o średnicy (przekrój)  od 50 do 55 mm</t>
  </si>
  <si>
    <t>RAZEM</t>
  </si>
  <si>
    <t>Wymogi :</t>
  </si>
  <si>
    <t>wysoka jakość sygnału, brak sztucznych  szmerów</t>
  </si>
  <si>
    <t> nie odparzają skóry dziecka, nie odklejają się</t>
  </si>
  <si>
    <t> elektrody charakteryzujące się elastycznością, niealergicznoscią i doskonałą przyczepnością, przyjazne dla skóry dziecka</t>
  </si>
  <si>
    <t> żele stałe lub mokre, niealergiczne o bardzo niskiej rezystencji</t>
  </si>
  <si>
    <t> możliwość zastosowania u noworodków i dzieci</t>
  </si>
  <si>
    <t> wytrzymałość min. 24 h.</t>
  </si>
  <si>
    <t>maski tlenowe z drenem dla niemowlaków S (sterylne)</t>
  </si>
  <si>
    <t>maski tlenowe z drenem dla dzieci M  (sterylne)</t>
  </si>
  <si>
    <t>maski tlenowe z drenem dla dorosłych L, XL (sterylne)</t>
  </si>
  <si>
    <t>wąsy tlenowe dla noworodków (wcześniaków)-sterylne</t>
  </si>
  <si>
    <t>wąsy tlenowe dla niemowląt (sterylne)</t>
  </si>
  <si>
    <t>wąsy tlenowe dla dzieci (sterylne)</t>
  </si>
  <si>
    <t>Wąsy tlenowe dla dorosłych (sterylne)</t>
  </si>
  <si>
    <t>Dreny do inhalatorów (sterylne)</t>
  </si>
  <si>
    <t>Razem:</t>
  </si>
  <si>
    <t>Pozycja nr 4 -7 - Wąsy  tlenowe dla noworodków, niemowląt ,dla dzieci oraz dorosłych</t>
  </si>
  <si>
    <t> zakrzywione końce do nosa</t>
  </si>
  <si>
    <t>noski wykonane z miękkiego materiału bez ftalanów</t>
  </si>
  <si>
    <t> siodełko pozycjonujące</t>
  </si>
  <si>
    <t> zacisk</t>
  </si>
  <si>
    <t> uniwersalny łącznik pasujący do każdego źródła tlenu</t>
  </si>
  <si>
    <t> dren niezałamujący się o przekroju gwiazdki</t>
  </si>
  <si>
    <r>
      <t xml:space="preserve"> </t>
    </r>
    <r>
      <rPr>
        <b/>
        <sz val="10"/>
        <rFont val="Arial CE"/>
        <family val="2"/>
        <charset val="238"/>
      </rPr>
      <t>w poz.4</t>
    </r>
    <r>
      <rPr>
        <sz val="10"/>
        <rFont val="Arial CE"/>
        <family val="2"/>
        <charset val="238"/>
      </rPr>
      <t xml:space="preserve"> część donosowa wykonana z miękkiego materiału łagodnie zakończonego, odpowiednia do wielkości otworów nosowych dla noworodków</t>
    </r>
  </si>
  <si>
    <t>Nebulizator z maską aerozolową i przewodem tlenowym dla niemowląt "S" sterylny</t>
  </si>
  <si>
    <t>Nebulizator z maską aerozolową i przewodem tlenowym dla dzieci starszych "M"- sterylny</t>
  </si>
  <si>
    <t>Nebulizator z maską aerozolową i przewodem tlenowym dla dorosłych "L"- sterylny</t>
  </si>
  <si>
    <t xml:space="preserve">Papier termoczuły do USG 
- „SONY” UPP – 110S Typ I Normal
/papier  do USG zalecany przez producenta aparatu USG/ </t>
  </si>
  <si>
    <t>Papier termoczuły do defibrylatora LifePack 20 – 50 mm</t>
  </si>
  <si>
    <t>CPV</t>
  </si>
  <si>
    <t>33100000-1</t>
  </si>
  <si>
    <t>czujniki do pulsoksymetru Nellcor MAX-P-I pediatryczne-   od 10 do 50 kg,</t>
  </si>
  <si>
    <t xml:space="preserve">czujniki do pulsoksymetru Nellcor - MAX  N-I dla noworodków poniżej 3kg lub dla dorosłych powyżej 40 kg    </t>
  </si>
  <si>
    <t>czujniki do pulsoksymetru Nellcor - MAX I -I dla .niemowląt od 3kg do 20kg.</t>
  </si>
  <si>
    <t>WYMOGI:</t>
  </si>
  <si>
    <t>Rurka dotchawicza do monitorowania strun głosowych i powtarzeajacej się czynności EMG do nerwu krtaniowego kompatybilna z systemem do śródoperacyjnego neurumonitoringu NIM Response,średnica od 5mm do 8mm</t>
  </si>
  <si>
    <t>szt</t>
  </si>
  <si>
    <t xml:space="preserve">  szt</t>
  </si>
  <si>
    <t>pediatryczny zestaw T układu oddechowego z nebulizatorem o pojemności 10 ml, skalowanym co 2 ml, rozmiar 15 mm, długość drenu 1,8, pakowany łącznie, produkt mikrobiologicznie czysty, pakowane-folia .</t>
  </si>
  <si>
    <t>Dla dorosłych zestaw T układu oddechowego z nebulizatorem o pojemności 10 ml, skalowanym co 2 ml, rozmiar 22mm, długość drenu 1,8, pakowany łącznie, wyposażony w samouszczelniający się łącznik T, produkt mikrobiologicznie czysty, pakowane-folia.</t>
  </si>
  <si>
    <t>Maski anestetyczne twarzowe jednorazowe o podwójnych rozmiarach: 0-1</t>
  </si>
  <si>
    <t>Maski o podwójnych rozmiarach: 2-3</t>
  </si>
  <si>
    <t>Maskianestetyczne twarzowe jednorazowe o podwójnych rozmiarach: 3-4</t>
  </si>
  <si>
    <t>Maski anestetyczne twarzowe jednorazowe o podwójnych rozmiarach: 5-6</t>
  </si>
  <si>
    <t xml:space="preserve">czujniki do monitora Datex  Ohmeda TS –AF -10 </t>
  </si>
  <si>
    <t>wartość   netto</t>
  </si>
  <si>
    <t>wartość   brutto</t>
  </si>
  <si>
    <t>Zestaw do niskociśnieniowego drenażu drobnych ran pooperacyjnych - Mini redon 50ml sterylne</t>
  </si>
  <si>
    <t>Butle typu redona 200ml                                                                                Butelka typu płaskiego , przeznaczona do drenażu grawitacyjnego, Wykonana z poliuretanu , z możliwością połączenia z drenami o średnicach od 6 CH do 18 CH , ze skalą ułatwiającą ocenę odessanego płynu  sterylny</t>
  </si>
  <si>
    <r>
      <t xml:space="preserve">Butle typu  redona 400ml                        </t>
    </r>
    <r>
      <rPr>
        <sz val="10"/>
        <color indexed="8"/>
        <rFont val="Czcionka tekstu podstawowego"/>
        <family val="2"/>
        <charset val="238"/>
      </rPr>
      <t xml:space="preserve">                                                          Butelka typu płaskiego , przeznaczona do drenażu grawitacyjnego, Wykonana z poliuretanu , z możliwością połączenia z drenami o średnicach od 6 CH do 18 CH , ze skalą ułatwiającą ocenę odessanego płynu sterylne</t>
    </r>
  </si>
  <si>
    <r>
      <t xml:space="preserve"> Zestaw do niskociśnieniowego drenażu ran pooperacyjnych przeznaczony do długotrwałego drenażu grawitacyjnego ran, wykonany z polietylenu o bardzo wysokim stopniu rozprężalności </t>
    </r>
    <r>
      <rPr>
        <b/>
        <sz val="10"/>
        <rFont val="Arial"/>
        <family val="2"/>
        <charset val="238"/>
      </rPr>
      <t>o pojemności 250 ml</t>
    </r>
    <r>
      <rPr>
        <sz val="10"/>
        <rFont val="Arial"/>
        <family val="2"/>
        <charset val="238"/>
      </rPr>
      <t>, składającego się z plastikowego pojemnika ssącego typu mieszek drenu łączącego dł.125cm z odcinalną końcówką do drenów ,,Redona" o rozmiarach CH6 i CH 8</t>
    </r>
  </si>
  <si>
    <r>
      <t>Dren T-Kehr -z medycznego  PCV -</t>
    </r>
    <r>
      <rPr>
        <b/>
        <sz val="10"/>
        <rFont val="Calibri"/>
        <family val="2"/>
        <charset val="238"/>
      </rPr>
      <t xml:space="preserve"> nr  CH6,CH8,CH10</t>
    </r>
  </si>
  <si>
    <r>
      <t xml:space="preserve">Dren T-Kehr - 100% silikonu -  </t>
    </r>
    <r>
      <rPr>
        <b/>
        <sz val="10"/>
        <rFont val="Arial"/>
        <family val="2"/>
        <charset val="238"/>
      </rPr>
      <t xml:space="preserve">  nr CH12,CH14,CH16  </t>
    </r>
    <r>
      <rPr>
        <sz val="10"/>
        <rFont val="Arial"/>
        <family val="2"/>
        <charset val="238"/>
      </rPr>
      <t xml:space="preserve">                                             Wykonany z  100 % biokompatybilnego i transparentnego silikonu, przeźroczysty dren umożliwia kontrolę wzrokową i obserwację drenowanego płynu , atraumatyczne miękkie zakończenie i pasek TRG na całej długości drenu, Długość ramion 450 x 180 mm, pakowany podwójnie ( folia + papier / folia ) </t>
    </r>
  </si>
  <si>
    <r>
      <t>Dren brzuszny 100% silikonu nr:C</t>
    </r>
    <r>
      <rPr>
        <b/>
        <sz val="10"/>
        <rFont val="Calibri"/>
        <family val="2"/>
        <charset val="238"/>
      </rPr>
      <t xml:space="preserve">H6,CH8,CH10,CH12,CH14,CH16,CH18,CH20,CH22,CH24,CH26,CH28                                                                                               Dren wykonany z 100% biokompatybilnego i transparentnego silikonu z 6 atraumatycznymi otworami drenującymi, perforacja o długości 10 cm , atraumatyczne , miękkie zakończenie drenu  z paskiem RTG na całej długości drenu, długość 50 cm, pakowany podwójnie ( folia + papier / folia) </t>
    </r>
  </si>
  <si>
    <t>Cewnik urologiczny do pęcherza moczowego.                        Urologiczny sterylny cewnik moczowy wykonany z miękkiego i elastycznego PCV z atraumatyczną, lekko zaokrągloną  końcówką  zakończoną stożkowato, wyposażony w dwa boczne otwory o łagodnie wyoblonych krawędziach, przezroczysty dren umożliwiający kontrolę wzrokową z kolorystycznym oznaczeniem rozmiaru na łączniku .rozmiar. CH6,CH8,CH10,CH12</t>
  </si>
  <si>
    <t>Pozycja nr 1- Zestaw do niskociśnieniowego drenażu drobnych ran pooperacyjnych</t>
  </si>
  <si>
    <t>Mini Redon - przeznaczony do długotrwałego drenażu grawitacyjnego drobnych ran, krwiaków, ropni, pooeracyjnego drenżu ran w obrębie ucha ,nosa,</t>
  </si>
  <si>
    <t>Opakowane podwójnie papier/folia</t>
  </si>
  <si>
    <t xml:space="preserve">Wkłady 2,5l z proszkiem żelującym  </t>
  </si>
  <si>
    <t>Filtr przeciwbakteryjny jednorazowy z końcówkami umożliwiającymi bezpośredni montaż na zbiorniku zabezpieczającym ssaka Basic, Dominant</t>
  </si>
  <si>
    <t xml:space="preserve">Wymogi: </t>
  </si>
  <si>
    <t>poz. 1</t>
  </si>
  <si>
    <t>nr kat. producent</t>
  </si>
  <si>
    <t xml:space="preserve"> Myjka  - rekawica do higieny osobistej  bez środka myjącego</t>
  </si>
  <si>
    <t xml:space="preserve"> Myjka  - rekawica do higieny osobistej,  z środkiem myjącym o neutralnym pH 5.5</t>
  </si>
  <si>
    <t xml:space="preserve">Gotowy do użycia czepek do mycia i pielęgnacji włosów oraz dekontaminacji przy zakażeniach bez użycia wody. Niewymagający spłukiwania. Zawierające w swoim składzie dichlorowodorek octenidyny i substancję pielęgnujące. Nie zawierają barwników i substancji zapachowych, możliwość podgrzania w mikrofali. Kosmetyk. </t>
  </si>
  <si>
    <t xml:space="preserve"> miękka rekawica wykonana z włókien połączonych w oparciu o system termo- łączenia bez użycia środków chemicznych </t>
  </si>
  <si>
    <t> bez lateksu, formaldehydu</t>
  </si>
  <si>
    <t> hipoalergiczna</t>
  </si>
  <si>
    <t>33190000-8</t>
  </si>
  <si>
    <t>worki do pomiarów diurezy godzinowej u dzieci (sterylne)</t>
  </si>
  <si>
    <t>Osłonki diagnostyczne, nawilżone do głowic USG</t>
  </si>
  <si>
    <t>33196000-0</t>
  </si>
  <si>
    <t>.</t>
  </si>
  <si>
    <t>Staza bezlateksowa jednorazowego użytku, wykonana z rozciągliwego paska gumy- szerokości 2,5 cm (w opak. 25szt.)</t>
  </si>
  <si>
    <t>opak.</t>
  </si>
  <si>
    <t xml:space="preserve">Elektrody EKG z przewodami dla noworodkowów/dzieci do monitora Infinity Delta (w opak 3szt.) </t>
  </si>
  <si>
    <t>Poz. 1 -  Worki do pomiarów diurezy godzinowej u dzieci w systemie zamkniętym</t>
  </si>
  <si>
    <t> komora pomiarowa 500ml, dokładna skala co 1 ml  do 40 ml, co 5ml do 100 ml , co 10ml  do 500ml</t>
  </si>
  <si>
    <t> zastawka antyzwrotna wbudowana w łącznik drenu zabezpieczajacąca przed cofaniem się zalegajacego moczu do cewnika Foley,</t>
  </si>
  <si>
    <t>zastawka przeciwzwrotna  w worku</t>
  </si>
  <si>
    <t> dren dwuświatłowy</t>
  </si>
  <si>
    <t> uniwerslany bezigłowy port do pobierania próbek</t>
  </si>
  <si>
    <t> pojemność worka kolekcyjnego 2000ml, worek z podziałką</t>
  </si>
  <si>
    <t>kranik spustowy</t>
  </si>
  <si>
    <t>zakładany czas stosowania: od 7-14 dni</t>
  </si>
  <si>
    <t xml:space="preserve"> sterylny zestaw </t>
  </si>
  <si>
    <t> o pojemności 1500ml.</t>
  </si>
  <si>
    <t> typu Vommax , wykonane z przezroczystego materiału</t>
  </si>
  <si>
    <t>wyskalowana co 100ml</t>
  </si>
  <si>
    <t> długi zbiornik umożliwiający używanie go przez pacjentów leżących</t>
  </si>
  <si>
    <t>Pozycja nr 5 -Wstępnie podłączone do przewodów elektrody monitorowania noworodków /dzieci</t>
  </si>
  <si>
    <t> wolne od lateksu</t>
  </si>
  <si>
    <t>sterylne</t>
  </si>
  <si>
    <t>jednorazowego użytku</t>
  </si>
  <si>
    <t> samoprzylepne</t>
  </si>
  <si>
    <t> komptybilne z monitorem Infinity Delta</t>
  </si>
  <si>
    <t> różnokolorowe przewody</t>
  </si>
  <si>
    <t xml:space="preserve">                                             </t>
  </si>
  <si>
    <t>kpl.</t>
  </si>
  <si>
    <t>Cewnik moczowodowy z końcówką typu Nelaton, otwarty (rozmiar CH 4, CH 5) z metalowym mandrynem oraz dwoma otworami drenującymi, znakowany co 1 cm dla dokładnego umiejscowienia, widoczny w promieniach RTG,  wyposażony w łącznik moczowodowy z zakończeniem luer lock.</t>
  </si>
  <si>
    <t>11.</t>
  </si>
  <si>
    <t>12.</t>
  </si>
  <si>
    <t>14.</t>
  </si>
  <si>
    <t>15.</t>
  </si>
  <si>
    <t>16.</t>
  </si>
  <si>
    <t>17.</t>
  </si>
  <si>
    <r>
      <t>Prowadnik wykonany z nitinolu</t>
    </r>
    <r>
      <rPr>
        <sz val="10"/>
        <color indexed="8"/>
        <rFont val="Arial"/>
        <family val="2"/>
        <charset val="238"/>
      </rPr>
      <t>, o średnicy 0,025" i długości 150 cm, w kolorze czarnym, bardzo elastyczny i odporny na zapętlenie, pokryty powłoką hydrofilną oraz poliuretanem, z prostą i elastyczną końcówką, widoczny w promieniach RTG. Drut zabezpieczony plastikową osłonką, zakończoną z jednej strony dyspenserem a z drugiej strony łącznikiem luer lock umożliwiającym podanie płynu. Prowadnik dostępny w dwóch wersjach: ze standardowym trzonem i miękką 7 cm końcówką oraz sztywnym trzonem i miękką 3 cm końcówką.</t>
    </r>
  </si>
  <si>
    <t>Prowadnik prosty, sztywny z elastyczną końcówką 0,025”, dł. 125 cm, wykonany ze stali medycznej, pokryty teflonem, widoczny w promieniach RTG.</t>
  </si>
  <si>
    <t>Cewnik moczowodowy z końcówką typu Nelaton (rozmiar CH 3) z metalowym mandrynem oraz centralnie otwartym końcem, wykonany z Pebax’u, znakowany co 1 cm dla dokładnego umiejscowienia, widoczny w promieniach RTG, wyposażony w łącznik moczowodowy z zakończeniem luer lock.</t>
  </si>
  <si>
    <t>wziernik nr. 2</t>
  </si>
  <si>
    <t>wziernik nr. 2,5</t>
  </si>
  <si>
    <t>wziernik nr. 3</t>
  </si>
  <si>
    <t>wziernik nr. 4</t>
  </si>
  <si>
    <t>wziernik nr. 5</t>
  </si>
  <si>
    <t>Jednorazowy wkład do ssaka z zawartością środka żelującego.</t>
  </si>
  <si>
    <t>Jednorazowy wkład do ssaka w zestawie z drenem do ssaka jednorazowym</t>
  </si>
  <si>
    <t>szczotki chirurgiczne 4% chlorheksydyną</t>
  </si>
  <si>
    <t>Szczotki chirurgiczne suche</t>
  </si>
  <si>
    <t>Zestaw jednodniodniowy doodciągania pokarmu kobiecego jedn.uzytku</t>
  </si>
  <si>
    <t>24 mm, 27 mm, 30 mm.</t>
  </si>
  <si>
    <t>nr CH 16</t>
  </si>
  <si>
    <t>nr CH 36</t>
  </si>
  <si>
    <t>nr CH 12</t>
  </si>
  <si>
    <t>nr CH 21</t>
  </si>
  <si>
    <t>nr CH 33</t>
  </si>
  <si>
    <t>rozmiar:  3 x 7 mm</t>
  </si>
  <si>
    <t>rozmiar:  4 x 10 mm</t>
  </si>
  <si>
    <t>nr CH 9</t>
  </si>
  <si>
    <t>nr CH 6</t>
  </si>
  <si>
    <t>nr CH 8</t>
  </si>
  <si>
    <t>nr CH 14</t>
  </si>
  <si>
    <t>Razem za wszystkie grupy:</t>
  </si>
  <si>
    <t xml:space="preserve">nr katalogowy, producent </t>
  </si>
  <si>
    <t>Sterylny bezlateksowy cewnik długości 45cm wykonany z miękkiego, elastycznego PCV z atraumatycznym otworem końcowym i sześcioma krzyżowo położonymi   otworami bocznymi, proksymalny koniec wyposażony w spłaszczony łącznik umożliwiający chwyt kleszczami, skalowany co 2cm, z linią RTG na całej długości. Cewnik matowy z przeźroczystą częścią drenującą. W zestawie osobno pakowany łącznik do podłączenia z zestawem do drenażu. Pakowany podwójnie. Rozmiary : CH8,CH10,CH12,Ch14,CH18,CH22,</t>
  </si>
  <si>
    <t>Kateter ssący uszny, zagięty, wykonany ze stali nierdzewnej. Połączenie typu Luer. Atraumatyczna zaokrąglona końcówka katetera. Średnica katetera 0.6mm, długość 70mm. Jednorazowy. Pakowany sterylnie pojedynczo. Opakowanie zbiorcze 50 szt</t>
  </si>
  <si>
    <t>Kateter ssący uszny, zagięty, wykonany ze stali nierdzewnej. Połączenie typu Luer. Atraumatyczna zaokrąglona końcówka katetera. Średnica katetera 1.0mm, długość 70mm. Jednorazowy. Pakowany sterylnie pojedynczo. Opakowanie zbiorcze 50 szt</t>
  </si>
  <si>
    <t>Kateter ssący uszny, zagięty, wykonany ze stali nierdzewnej. Połączenie typu Luer. Atraumatyczna zaokrąglona końcówka katetera. Średnica katetera 1.4mm, długość 70mm. Jednorazowy. Pakowany sterylnie pojedynczo. Opakowanie zbiorcze 50 szt</t>
  </si>
  <si>
    <t>Kateter ssący uszny, zagięty, wykonany ze stali nierdzewnej. Połączenie typu Luer. Atraumatyczna zaokrąglona końcówka katetera. Średnica katetera 1.6mm, długość 70mm. Jednorazowy. Pakowany sterylnie pojedynczo. Opakowanie zbiorcze 50 szt</t>
  </si>
  <si>
    <t>Kateter ssący uszny, zagięty, wykonany ze stali nierdzewnej. Połączenie typu Luer. Atraumatyczna zaokrąglona końcówka katetera. Średnica katetera 2.0mm, długość 70mm. Jednorazowy. Pakowany sterylnie pojedynczo. Opakowanie zbiorcze 50 szt</t>
  </si>
  <si>
    <t>Rączka ssąca jednorazowa do podłączenia z kateterem ssącym usznym (połączenie typu Luer). Regulacja siły ssania. Pakowana sterylnie pojedynczo. Opakowanie zbiorcze 50szt</t>
  </si>
  <si>
    <t>Cewnik Fogarty'ego CH 2 ,dł. 40cm.</t>
  </si>
  <si>
    <t>Cewnik Fogarty'ego ch 2 ,dł. 60cm.</t>
  </si>
  <si>
    <t>Cewnik Fogarty'ego ch 2 ,dł. 80cm.</t>
  </si>
  <si>
    <t>Cewnik Fogarty'ego  ch 3 ,dł. 40cm.</t>
  </si>
  <si>
    <t>Cewnik Fogarty'ego ch 3 ,dł. 80cm.</t>
  </si>
  <si>
    <t>lp.</t>
  </si>
  <si>
    <t>Nr katalogu</t>
  </si>
  <si>
    <t xml:space="preserve">Nazwa sprzetu </t>
  </si>
  <si>
    <t>Wartość vat</t>
  </si>
  <si>
    <t>Dren do trzech zewnętrznych przetworników ciśnienia</t>
  </si>
  <si>
    <t xml:space="preserve">Przewód pompy infuzyjne do aparatu Ellipse
z wymienną końcówka pacjenta </t>
  </si>
  <si>
    <t>Wymienna końcówka pacjenta do przewodu pompy
infuzyjnej z zaworem jednokierunkowym</t>
  </si>
  <si>
    <t>Linia manometryczna, końcówka niebieska (AMS-150 cm)</t>
  </si>
  <si>
    <t>Linia manometryczna, Końców, czerwona (AMS-150 cm)</t>
  </si>
  <si>
    <r>
      <t xml:space="preserve">ZEWNĘTRZNE PRZETWORNIKI CIŚNIENIA PVB (dla aparatów </t>
    </r>
    <r>
      <rPr>
        <b/>
        <sz val="10"/>
        <rFont val="Arial"/>
        <family val="2"/>
        <charset val="238"/>
      </rPr>
      <t xml:space="preserve">ANDROMEDA </t>
    </r>
    <r>
      <rPr>
        <sz val="10"/>
        <rFont val="Arial"/>
        <family val="2"/>
        <charset val="238"/>
      </rPr>
      <t>ms GmbH</t>
    </r>
    <r>
      <rPr>
        <i/>
        <sz val="10"/>
        <rFont val="Arial"/>
        <family val="2"/>
        <charset val="238"/>
      </rPr>
      <t>)</t>
    </r>
  </si>
  <si>
    <r>
      <t xml:space="preserve">Elektrody powierzchniowe EMG Blue Sensor(dla aparatów </t>
    </r>
    <r>
      <rPr>
        <b/>
        <sz val="10"/>
        <rFont val="Arial"/>
        <family val="2"/>
        <charset val="238"/>
      </rPr>
      <t xml:space="preserve">ANDROMEDA </t>
    </r>
    <r>
      <rPr>
        <sz val="10"/>
        <rFont val="Arial"/>
        <family val="2"/>
        <charset val="238"/>
      </rPr>
      <t>ms GmbH)</t>
    </r>
  </si>
  <si>
    <t>Papier termiczny szer. 110 dł. 20m, gramatura 80g</t>
  </si>
  <si>
    <r>
      <t>CEWNIK REKTALNY DWUKANAŁOWY -średnica 9 Fr  ; długość 150 mm;  materiał  cewnika- PEBAX; Wymiary balonu śr. 7 mm   dł. 20 mm; Materiał  balonu  -POLIIZOPREN , jednorazowego użytku, sterylne w pojedyńczym etui</t>
    </r>
    <r>
      <rPr>
        <i/>
        <sz val="10"/>
        <rFont val="Arial"/>
        <family val="2"/>
        <charset val="238"/>
      </rPr>
      <t xml:space="preserve"> </t>
    </r>
  </si>
  <si>
    <t xml:space="preserve">CEWNIK REKTALNY DWUKANAŁOWY    -średnica 9 Fr  ; długość 400 mm;  materiał  cewnika- PEBAX; Wymiary balonu śr. 16 mm   dł. 30 mm; Materiał  balonu  - PVC , jednorazowego użytku, sterylne w pojedyńczym etui </t>
  </si>
  <si>
    <t xml:space="preserve">CEWNIK DO CYSTOMETRII - średnica  6 Fr  ; długość 300 mm;  materiał  cewnika- PEBAX; Odległość pomiędzy kanałami   10 mm,  jednorazowego użytku, sterylne w pojedyńczym etui  </t>
  </si>
  <si>
    <r>
      <t xml:space="preserve">Elektrody powierzchniowe EMG
(do aparatów </t>
    </r>
    <r>
      <rPr>
        <b/>
        <sz val="10"/>
        <rFont val="Arial"/>
        <family val="2"/>
        <charset val="238"/>
      </rPr>
      <t>PicoFlow2 )</t>
    </r>
  </si>
  <si>
    <t>L.p</t>
  </si>
  <si>
    <t>Nazwa sprzętu</t>
  </si>
  <si>
    <t>nazwa handlowa</t>
  </si>
  <si>
    <t>jedn. Miary</t>
  </si>
  <si>
    <t>wartość Vat%</t>
  </si>
  <si>
    <t>cena jedn. Brutto</t>
  </si>
  <si>
    <t>Jednorazowe, sterylne, osłonki na uchwyty do lamp chirurgicznych. Pakowane pojedyńczo</t>
  </si>
  <si>
    <t>Jednorazowe, sterylne, osłonki na uchwyty do lamp chirurgicznych. Pakowane podwójnie</t>
  </si>
  <si>
    <t>System kontroli gazików</t>
  </si>
  <si>
    <t>Licznik igieł i ostrzy wraz z systemem usuwania ostrzy chirurgicznych na 30szt.</t>
  </si>
  <si>
    <t>Czyścik do elektrod, jednorazowego użytku, sterylny, rozmiar 50x50mm.</t>
  </si>
  <si>
    <t>Dot. poz. 1 i poz.2</t>
  </si>
  <si>
    <t>Instalowane na uniwersalne przejściówki w miejsce fabrycznych uchwytów na wszystkich lampach szpitala ,  umożliwiają wielokrotne dotykanie i swobodne ustawianie lampy w trakcie zabiegu bez obawy o ryzyko utraty sterylności. Posiadają kołnierz ochronny z wypustkami uniemożliwiającymi zsuwanie się osłonek z uchwytu lampy, zapobiegający przypadkowemu dotknięciu części niesterylnych lampy. Pakowane są na płasko po 1 i  2 szt w opakowaniu . Dostawca zobowiązany jest do dostawy adapterów przejściowych</t>
  </si>
  <si>
    <t>Dot. poz. 3</t>
  </si>
  <si>
    <t>Worki do liczenia materiałów opatrunkowych wyposażone w 5 podwójnych kieszonek z przegródką, wykonane z folii poliuretanowej, strona zewnętrzna przezroczysta, strona tylna niebieska, wyposażone w taśmę samoprzylepną umożliwiającą zamknięcie worka po zużyciu.
Dostawca zobowiązany do dostarczenia systemu zawieszania (aplikacji) worków jednorazowych.</t>
  </si>
  <si>
    <t>Dot. poz.4</t>
  </si>
  <si>
    <t>Wykonany są z polietylenu wysokiej gęstości, w dwóch kolorach: czerwonym oraz żółtym, aby ułatwić sortowanie odpadów medycznych.  Z taśmą magnetyczną wewnątrz licznika, podzieloną na pola i mającą oznaczenia cyfrowe dla łatwego liczenia igieł bądź ostrzy. Na spodzie pojemnika znajduje się taśma przylepna umożliwiająca przytwierdzenie licznika do powierzchni sterylnej. Wewnątrz pojemnika umieszczony system umożliwiający zdejmowanie ostrzy z rękojeści eliminując ryzyko wynikające z usuwania ostrzy ręcznie. Zachodzące na siebie krawędzie wieczek licznika zapobiega wydostaniu się skalpeli z zamkniętego pojemnika poprzez szczelinę. Pasywny zamek zatrzaskowy zamyka się automatycznie i bezpiecznie bez zaangażowania użytkownika</t>
  </si>
  <si>
    <t xml:space="preserve">Pojedynczy Dren Thopaz , łącznik mały wyposażony w port próbek, zacisk drenu, filtr antybakteryjny, </t>
  </si>
  <si>
    <t xml:space="preserve">Pojedynczy Dren Thopaz , łącznik dużywyposażony w port próbek, zacisk drenu, filtr antybakteryjny, </t>
  </si>
  <si>
    <t xml:space="preserve">Podwójny Dren Thopaz , łącznik duży wyposażony w port próbek, zacisk drenu, filtr antybakteryjny, </t>
  </si>
  <si>
    <t>Kanister Thopaz 0,3 l wyposażony w podziałkę, filtr antybakteryjny, zawór nadciśnieniowy, zatyczkę uszczelniającą, etykietę,</t>
  </si>
  <si>
    <t>Kanister Thopaz 0,8 l wyposażony w podziałkę, filtr antybakteryjny, zawór nadciśnieniowy, zatyczkę uszczelniającą, etykietę,</t>
  </si>
  <si>
    <t>Kanister Thopaz 0,3 l ze środkiem żelującym,  wyposażony w podziałkę, filtr antybakteryjny, zawór nadciśnieniowy, zatyczkę uszczelniającą, etykietę,</t>
  </si>
  <si>
    <t>Kanister Thopaz 0,8 l ze środkiem żelującym, wyposażony w podziałkę, filtr antybakteryjny, zawór nadciśnieniowy, zatyczkę uszczelniającą, etykietę,</t>
  </si>
  <si>
    <t>Zestaw noworodkowy i dla dzieci do 10kg. Do terapii tlenowej wysokimi przepływami przeznaczony do stosowania z nawilżaczem F&amp;P MR 730/850, Aqua Vent 2600A</t>
  </si>
  <si>
    <t>Pozycja 1.</t>
  </si>
  <si>
    <t>W skład zestawu wchodzą:</t>
  </si>
  <si>
    <t xml:space="preserve">odcinek wdechowy, podgrzewany, dł 1,2 </t>
  </si>
  <si>
    <t>Odcinek przedłużający niepodgrzewany 0,3m</t>
  </si>
  <si>
    <t>odcinek z zastawką bezpieczeństwa i łącznikiem T do podawania tlenu</t>
  </si>
  <si>
    <t>komora nawilżacza o konstrukcji zapobiegającej nadmiernemu zbieraniu się kondensatu w obwodzie oddechowym</t>
  </si>
  <si>
    <t>łącznik</t>
  </si>
  <si>
    <t>Ostrza do strzygarki 3M</t>
  </si>
  <si>
    <t xml:space="preserve"> kaniula nosowa dla noworodków</t>
  </si>
  <si>
    <t xml:space="preserve"> kaniula nosowa dla niemowląt</t>
  </si>
  <si>
    <t xml:space="preserve"> kaniula nosowa dla niemowląt – duża</t>
  </si>
  <si>
    <t xml:space="preserve"> kaniula nosowa pediatryczna</t>
  </si>
  <si>
    <t xml:space="preserve">Mata podłogowa z możliwością cięcia, posiadająca antypoślizgową warstwę spodnią, chłonność min. 1 litr, rozmiar 116cm x 76cm.
 2 warstwy: biała warstwa bawełniana, niebieska warstwa antypoślizgowa z folii LDPE       </t>
  </si>
  <si>
    <t xml:space="preserve"> DREN  przeznaczony do długotrwałego drenażu grawitacyjnego, wykonany ze 100% silikonu klasy medycznej, transparentny, wewnętrznie żebrowany (drenaż kapilarny)- nie zagina się i nie powoduje zamknęcia światła drenowego, długość 300 mm. Pasek kontrastujący w RTG na całej długości drenu, szer. 5, 8, 10 mm – do wyboru przez zamawiającego. Sterylny, pakowany podwójnie: opakowanie wewnętrzne perforowana folia, zewnętrzne papier folia.</t>
  </si>
  <si>
    <t>Po.1 i poz. 2</t>
  </si>
  <si>
    <t>Pakiet 1- Sprzęt medyczny jednorazowego użytku: kieliszki, pudełka, pojemniki, szpatułki CPV - 33196000-0</t>
  </si>
  <si>
    <t>pojemniki do zużytych igieł małe: 0,7 l., czerwone</t>
  </si>
  <si>
    <t>pojemniki do zużytych igieł duże: 1,5 l.- 2l, czerwone</t>
  </si>
  <si>
    <t>pojemniki do ampułek małe: 1 l., niebieskie</t>
  </si>
  <si>
    <t>pojemniki do ampułek duże: 5 l. niebieskie</t>
  </si>
  <si>
    <t>pojemniki na odpady medyczne niebezpieczne  duże: 5 l. żółte</t>
  </si>
  <si>
    <t xml:space="preserve">Poz. 4 i 5. Pojemniki do zużytych ampułek </t>
  </si>
  <si>
    <t>Poz. 6. Pojemniki na odpady medyczne niebezpieczne 5l żółte</t>
  </si>
  <si>
    <t>Poz. 2 i 3. Pojemniki do zużytych igieł</t>
  </si>
  <si>
    <t xml:space="preserve">Poz. 7 i 8 Pojemniki do analizy  moczu </t>
  </si>
  <si>
    <t xml:space="preserve">Poz. 9-  Pojemniki do próbek kału </t>
  </si>
  <si>
    <t>Pakiet 3 - Elektrody jednorazowego użytku do EKG z żelem CPV- 33100000-1</t>
  </si>
  <si>
    <t>Pakiet 5- Nebulizator z maską aerozolową ...- sterylny CPV  - 33157110-9</t>
  </si>
  <si>
    <t>Pakiet 6- Papier do EKG,USG  CPV-22993000-7</t>
  </si>
  <si>
    <t xml:space="preserve">Pakiet 7- Czujniki do pulsoksymetru  Nellkora - jedn. użytku sterylne    </t>
  </si>
  <si>
    <t>Pakiet 8 - Osrzęt do  systemu STYMULACJI MONITOROWANIA CIĄGŁOŚCI  NERWÓW NIM-RESPONSE 3,0 NR 2NR 3- 0293</t>
  </si>
  <si>
    <t>Pakiet nr 12 - Butle typu Redona i dreny</t>
  </si>
  <si>
    <t xml:space="preserve">Pakiet 14 - Wkłady do ssaka </t>
  </si>
  <si>
    <t>Pakiet nr 15- Wężyki do inhalatorów Parii</t>
  </si>
  <si>
    <t>Pakiet nr 18 -Zestawy do urologii</t>
  </si>
  <si>
    <t xml:space="preserve">Pakiet nr 19- Wzierniki do otoskopu jednirazowego użytku </t>
  </si>
  <si>
    <t>Pakiet nr 20 - jednorazowy wkład do ssaka inżektorowego kompatybilny z ssakami medycznymi firmy Draeger przy aparatach do znieczulenia oraz na stanowiskach intensywnej terapii</t>
  </si>
  <si>
    <t>Pakiet 21 – Akcesoria jednorazowe zużywalne do nawilżaczy powietrza respiracyjnego AquaVent</t>
  </si>
  <si>
    <t>Pakiet nr 22  Szczotki chirurgiczne i myjki sterylne</t>
  </si>
  <si>
    <t>Pakiet nr 24 - Dreny z trokarem i inne</t>
  </si>
  <si>
    <t>Pakiet nr 25-Dren do drenażu jamy opłucnej .</t>
  </si>
  <si>
    <t>Pakiet nr 26 Kateter ssący uszny</t>
  </si>
  <si>
    <t>Pakiet nr 27 Cewniki do embolectomii</t>
  </si>
  <si>
    <t>Pakiet nr 28 - Akcesoria do badań urodynamicznych</t>
  </si>
  <si>
    <t>Pakiet – 29 Systemy do kontroli gazików oraz inny sprzęt</t>
  </si>
  <si>
    <t>Pakiet nr 30- Osprzęt do urządzenia Topaz</t>
  </si>
  <si>
    <t>5-kanałowy cewnik do manometrii odbytu – wersja pediatryczna – długość całkowita 180 cm; 4 kanały ciśnienia ustawione w odstępach 0,5 cm (najbliższy balonu kanał w odległości 2 cm); wymiary balonu śr. 7 mm, dł. 20mm, materiał balonu – poliizopren;  średnica cewnika 9 Fr; cewnik z podziałką w cm, umożliwiającą ustalenie głębokości włożenia cewnika do odbytu; końcówki typu Luer; jednorazowego użytku, pakowane sterylnie po 1 szt.; kompatybilny z pompą perfuzyjną firmy Menfis bioMedica</t>
  </si>
  <si>
    <t>Cewnik rektalny 2-kanałowy; średnica 9Fr; długość 150 mm; materiał cewnika – PEBAX; wymiary balonu śr. 7 mm, dł. 20mm, materiał balonu – poliizopren; końcówki typu Luer; jednorazowego użytku, pakowane sterylnie po 1 szt.; kompatybilny z pompą perfuzyjną firmy Menfis bioMedica</t>
  </si>
  <si>
    <t xml:space="preserve">Linia manometryczna, transparentna, z końcówkami czerwonymi typu Luer; długość 150 cm; jednorazowego użytku, pakowane sterylnie po 1 szt.; </t>
  </si>
  <si>
    <t xml:space="preserve">Elektrody powierzchniowe EMG, pediatryczne, żel stały, samoprzylepne z kablem, złącze 4 mm socket; jednorazowe; </t>
  </si>
  <si>
    <t xml:space="preserve">Sonda do pH-impedancji, ISFET, 6 kanałów impedancji, 1 kanał pH; średnica 6 Fr; z podziałką w cm, umożliwiającą ustalenie głębokości założenia sondy; jednorazowego użytku, pakowane sterylnie po 1 szt.; kompatybilne z urządzeniem Blu Runner firmy Menfis BioMedica; </t>
  </si>
  <si>
    <t>Pakiet nr 32- Akcesoria do badań mamometrycznych przewodu pokarmowego</t>
  </si>
  <si>
    <t>Jednorazowy balon bezlateksowy do aplikacji cewników wielorazowych o wym. 15mm x 60mm x 4mm (4mm - średnica ujścia balonu) dostosowany do cewnika K122359-L5-1323D do manometrii odbytu wysokiej rozdzielczości</t>
  </si>
  <si>
    <t xml:space="preserve">szt. </t>
  </si>
  <si>
    <t>5-kanałowy cewnik manometryczny, pediatryczny, do przełyku. 4 kanały ciśnienia ustawione helikoidalnie w odstępach co 3 cm. Całkowita długość 180cm. Średnica cewnika 9 Fr; cewnik z podziałką w cm, umożliwiającą ustalenie głębokości założenia cewnika do przełyku; końcówki typu Luer; jednorazowego użytku, pakowane sterylnie po 1 szt.; kompatybilny z pompą perfuzyjną firmy Menfis bioMedica</t>
  </si>
  <si>
    <t>pojemniki do analiz moczu z nakrywkami białymi, niesterylne: poj. od 100ml do 150ml. (pokrywka biała lub żólta lub niebieska)</t>
  </si>
  <si>
    <t>pojemniki do dobowej zbiórki moczu; 2,5 l. z podziałką (półprzezroczysty, szczelna nakrywka)</t>
  </si>
  <si>
    <t>szpatułki jednorazowego użytku sterylne (plastikowe lub drewniane)</t>
  </si>
  <si>
    <t>VAT</t>
  </si>
  <si>
    <t>Pakiet 2 - Woreczki CPV - 33190000-8</t>
  </si>
  <si>
    <t xml:space="preserve">elektroda  do Holtera na bazie pianki PE dla dorosłych o średnicy (przekrój)  od 60x66 mm, Elektroda z przesuniętym czujnikiem., </t>
  </si>
  <si>
    <t xml:space="preserve">Papier termoczuły w rolkach, bezpyłowy 110 x 30 </t>
  </si>
  <si>
    <t xml:space="preserve">Papier termoczuły w rolkach, bezpyłowy 57 x 50 </t>
  </si>
  <si>
    <t>Papiery termoczułe do aparatów: A, M-TRACE 112x25</t>
  </si>
  <si>
    <t>Papier termoczuły do aparatu Ascard Mr Gold 210x25</t>
  </si>
  <si>
    <t xml:space="preserve">Papier termoczuły „ Asgard - 33 „ 110 x 10 </t>
  </si>
  <si>
    <t>Poz. 2 - czujniki do pulsoksymetru Nellcor - MAX  N- I  dla noworodków poniżej 3 kg lub dla dorosłych  powyżej 40kg.</t>
  </si>
  <si>
    <t>Poz. 3 - czujniki do pulsoksymetru Nellcor - MAX I -I - dla niemowląt od 3kg. do  20kg.</t>
  </si>
  <si>
    <t xml:space="preserve">Elektroda do stymulacji 4 Channel,12mm (do ślinianki) </t>
  </si>
  <si>
    <t>Elektroda do stymulacji  2 Channel,12mm (do masteidectomii do ucha)</t>
  </si>
  <si>
    <t>Głowica do stymulacji nerwu + rękojeść (czujnik)</t>
  </si>
  <si>
    <t xml:space="preserve">Łącznik do drenów i cewników (gładki, w kształcie stożka z obustron) </t>
  </si>
  <si>
    <t>maski anestetyczne twarzowa jednorazowe bez PCV, transparentna obudowa, miękki mankiet, anatomiczny kształt, kod kolorystyczny na mankiecie, maski w podwójnych rozmiarach: 0-1,2-3,3-4,5-6 pokrywających standardowe 6 rozmiarów .</t>
  </si>
  <si>
    <t>Składający się z  plastikowego pojemnika ssącego typu płaski mieszek, wykonany z polietylenu o bardzo wysokim stopniu rozprężalności o pojemności 50 ml w komplecie z drenem Redona  i z trokarem CH 8 długości 50 cm i perforacji o długości 15 cm, z czytnikami o głębokości, paskiem kontrastującym w RTG oraz stalowym, zagiętym trokarem.</t>
  </si>
  <si>
    <t>Mieszek z możliwością  wytworzenia podciśnienia początkowego od 200 mbar, posiadający: 
wyraźną i czytelną skalę co 10 ml i silikonowe uszczelnienie typu O-Ring, które poprzez dokręcenie zakrętki stabilizuje i uszczelnia dren</t>
  </si>
  <si>
    <t>Zestaw do niskociśnieniowego drenażu drobnych ran pooperacyjnych - Mini redon 50ml ,przeznaczony do długotrwałego drenażu grawitacyjnego drobnych ran, krwiaków, ropni, pooeracyjnego drenżu ran w obrębie ucha, nosa,Składający się z  plastikowego pojemnika ssącego typu płaski mieszek, wykonany z polietylenu o bardzo wysokim stopniu rozprężalności o pojemności 50ml. sterylne</t>
  </si>
  <si>
    <r>
      <t>Dren Redona- poliuretanowy  nr: CH6,CH8,CH10</t>
    </r>
    <r>
      <rPr>
        <b/>
        <sz val="10"/>
        <rFont val="Calibri"/>
        <family val="2"/>
        <charset val="238"/>
      </rPr>
      <t xml:space="preserve">,CH12,CH14,CH16,CH18  Wykonany z poliuretanu, wolny od PCV oraz ftalanów, naprzemienna perforacja o długości 15 cm, zapobiegająca aspiracji i wrastaniu tkanek, atraumatyczne zakończenie oraz wyprofilowany otwory drenujące, pasek RTG na całej długości , długość 800 mm, pakowany podwójnie ( folia + papier / folia) </t>
    </r>
  </si>
  <si>
    <t>Pakiet nr 13 - Końcówki do pola operacyjnego</t>
  </si>
  <si>
    <r>
      <t xml:space="preserve">Końcówka Yankauer standardowa
</t>
    </r>
    <r>
      <rPr>
        <sz val="10"/>
        <rFont val="Arial"/>
        <family val="2"/>
        <charset val="238"/>
      </rPr>
      <t>Stosowana do odsysanie pola operacyjnego w chirurgii ogólnej
• całkowicie transparentna końcówka z pełną możliwością obserwacji odsysanej wydzieliny
• ergonomicznie ukształtowana z podwójnym załamaniem krzywizny
• 4 otwory boczne
• CH 23 - Ø 3,80 mm/7,59 mm (wew./zew.)
• bez kontroli odsysania 
opakowanie papier- folia</t>
    </r>
  </si>
  <si>
    <r>
      <t xml:space="preserve">Końcówka Yankauer CH 20 z 4 otworami bocznymi
</t>
    </r>
    <r>
      <rPr>
        <sz val="10"/>
        <rFont val="Arial"/>
        <family val="2"/>
        <charset val="238"/>
      </rPr>
      <t>Stosowana do odsysania pola operacyjnego w chirurgii ogólnej
• lekka i idealnie wyważona rączka zapewnia wysoki komfort
pracy i ogranicza zmęczenie dłoni
• ergonomicznie ukształtowana z pojedynczym załamaniem krzywizny
• 4 otwory boczne
• CH 20 - Ø 4,45 mm/6,50 mm (wew./zew.)
• bez kontroli odsysania
 Opakowanie folia/papier</t>
    </r>
  </si>
  <si>
    <r>
      <t xml:space="preserve">Końcówka Yankauer Sump Tip koszyczkowa
</t>
    </r>
    <r>
      <rPr>
        <sz val="10"/>
        <rFont val="Arial"/>
        <family val="2"/>
        <charset val="238"/>
      </rPr>
      <t>Stosowana do wzmożonego odsysania, w chirurgii klatki piersiowej i chirurgii
przewodu pokarmowego
• kaniula zakończona koszyczkiem
• całkowicie transparentna końcówka z pełną możliwością
obserwacji odsysanej wydzieliny
• lekka i idealnie wyważona rączka zapewnia wysoki komfort pracy
i ogranicza zmęczenie dłoni
• idealnie gładka powierzchnia wewnętrzna zapobiega blokowaniu
lub zaleganiu odsysanej treści
• ergonomicznie ukształtowana z pojedynczym załamaniem
krzywizny
• CH 20 - Ø 4,45 mm/6,50 mm (wew./zew.), 7 otworów
• dostosowana do łącznika 6,35 mm (1/4”) oraz 9,50 mm (3/8”)
• bez  kontroli odsysania 
Opakowanie folia/papier</t>
    </r>
  </si>
  <si>
    <r>
      <t xml:space="preserve">Końcówka Yankauer CH 20
</t>
    </r>
    <r>
      <rPr>
        <sz val="10"/>
        <rFont val="Arial"/>
        <family val="2"/>
        <charset val="238"/>
      </rPr>
      <t>Stosowana do odsysanie pola operacyjnego w chirurgii ogólnej
• całkowicie transparentna końcówka z pełną możliwością
obserwacji odsysanej wydzieliny
• ergonomicznie ukształtowana z pojedynczym załamaniem krzywizny
• bez otworów bocznych
• CH 20 - Ø 4,45 mm/6,50 mm (wew./zew.)
• bez kontroli  odsysania 
Opakowanie folia/papier</t>
    </r>
  </si>
  <si>
    <t> Wkład jednorazowy na wydzielinę, kompatybilny ze zbiornikami firmy Medela, ze zintegrowaną pokrywą z dwoma portami:
portem do pacjenta i portem do połączenia szeregowego, dwa uchwyty przy wkładzie umożliwiające obsługę przez osoby prawo i leworęczne; zabezpieczenie zwrotne przez cofaniem się wydzieliny do pacjenta; zintegrowany filtr antybakteryjny i przeciwprzelewowy (hydrofobowy); ochrona przeciwbryzgowa zapobiegająca przedwczesnemu zamknięciu filtra; łącznik kątowy zabezpieczający przez zamknięciem światła drenu pacjenta; wymiana wkładów bez konieczności odłączenia źródła ssania.</t>
  </si>
  <si>
    <t>Wężyki do inhalatorów Pari, dł. 1,2m (łączą nebulizator z kompresorem)</t>
  </si>
  <si>
    <t>Pakiet17 - Sprzęt pozostały (rozpatrywany pozycjami)</t>
  </si>
  <si>
    <r>
      <t>Zestaw do szynowania moczowodów typu „Double-J” w składzie: cewnik CH 4, dł. 8cm, 10cm, 12cm, 15cm, 18cm, 20cm, 22cm, 24cm, 26cm</t>
    </r>
    <r>
      <rPr>
        <sz val="10"/>
        <color indexed="8"/>
        <rFont val="Arial"/>
        <family val="2"/>
        <charset val="238"/>
      </rPr>
      <t>, średnica pętli pęcherzowej 2 cm, cewnik otwarty od strony pęcherza, wykonany z poliuretanu, z otworami drenującymi rozmieszczonymi na całej długości cewnika oraz znakowaniem co 5 cm; popychacz o długości 40 cm, w kolorze niebieskim; prowadnik prosty, sztywny, powleczony teflonem (PTFE), o długości 125 cm i średnicy 0,025”, z elastyczną 2-3 cm końcówką; zacisk. Drenaż od 3 do 6 miesięcy.</t>
    </r>
  </si>
  <si>
    <r>
      <t>Zestaw do szynowania moczowodów typu „Double-J” w składzie: cewnik CH 4,7/28 cm</t>
    </r>
    <r>
      <rPr>
        <sz val="10"/>
        <color indexed="8"/>
        <rFont val="Arial"/>
        <family val="2"/>
        <charset val="238"/>
      </rPr>
      <t>, średnica pętli pęcherzowej 2 cm, otwarty od strony pęcherza, wykonany z poliuretanu, pokryty fosforylocholiną – substancją minimalizującą ryzyko infekcji i inkrustacji, przedłużającą implantację i zwiększającą komfort pacjenta, z otworami drenującymi rozmieszczonymi na całej długości cewnika oraz znakowaniem co 5 cm; popychacz o długości 40 cm; prowadnik 0,028”, prosty, sztywny, powleczony teflonem (PTFE), o długości 125 cm, z elastyczną 2-3 cm końcówką, zacisk. Drenaż 6 miesięcy.</t>
    </r>
  </si>
  <si>
    <r>
      <t>Cewnik moczowodowy z końcówką typu Nelaton (rozmiar CH 3, CH 4</t>
    </r>
    <r>
      <rPr>
        <sz val="10"/>
        <color indexed="8"/>
        <rFont val="Arial"/>
        <family val="2"/>
        <charset val="238"/>
      </rPr>
      <t>) z metalowym mandrynem oraz dwoma otworami drenującymi, znakowany co 1 cm dla dokładnego umiejscowienia, widoczny w promieniach RTG,  wyposażony w łącznik moczowodowy z zakończeniem luer lock.</t>
    </r>
  </si>
  <si>
    <r>
      <t>Zestaw do punkcji pęcherza moczowego CH 8, CH 10, CH 12</t>
    </r>
    <r>
      <rPr>
        <sz val="10"/>
        <color indexed="8"/>
        <rFont val="Arial"/>
        <family val="2"/>
        <charset val="238"/>
      </rPr>
      <t xml:space="preserve"> w składzie: cewnik typu Pigtail, znakowany dla dokładnego umiejscowienia, o długości 65 cm, wykonany z poliuretanu, zakończony lejkiem do podłączenia worka na mocz, z zaciskiem regulującym przepływ moczu; igła punkcyjna rozrywalna, wykonana ze stali medycznej, o długości 12 cm i średnicy: 3,6 mm dla cewnika CH8, 4,6 mm dla cewnika CH10 oraz 5,6 mm dla cewnika CH12; zatyczka; skalpel.  </t>
    </r>
  </si>
  <si>
    <r>
      <t>Zestaw do punkcji pęcherza moczowego CH 14</t>
    </r>
    <r>
      <rPr>
        <sz val="10"/>
        <color indexed="8"/>
        <rFont val="Arial"/>
        <family val="2"/>
        <charset val="238"/>
      </rPr>
      <t xml:space="preserve"> w składzie: cewnik typu Pigtail, znakowany dla dokładnego umiejscowienia, o długości 65 cm, wykonany z poliuretanu, zakończony lejkiem do podłączenia worka na mocz, z zaciskiem regulującym przepływ moczu; igła punkcyjna rozrywalna, wykonana ze stali medycznej, o długości 12 cm i średnicy 5,6 mm; zatyczka; skalpel.  </t>
    </r>
  </si>
  <si>
    <r>
      <t>Zestaw wymienny do punkcji pęcherza moczowego CH8, CH10, CH12</t>
    </r>
    <r>
      <rPr>
        <sz val="10"/>
        <color indexed="8"/>
        <rFont val="Arial"/>
        <family val="2"/>
        <charset val="238"/>
      </rPr>
      <t xml:space="preserve"> w składzie: cewnik typu Pigtail, znakowany dla dokładnego umiejscowienia, o długości 65 cm, wykonany z poliuretanu, zakończony lejkiem do podłączenia worka na mocz, z zaciskiem regulującym przepływ moczu; prowadnica prosta z elastyczną końcówką, pokryta teflonem, o średnicy 0,038” i dł. 100cm; zatyczka.  </t>
    </r>
  </si>
  <si>
    <r>
      <t xml:space="preserve">Igła rozrywalna do punkcji pęcherza moczowego o średnicy zewnętrznej 5,6 mm oraz 4,6 mm </t>
    </r>
    <r>
      <rPr>
        <sz val="10"/>
        <color indexed="8"/>
        <rFont val="Arial"/>
        <family val="2"/>
        <charset val="238"/>
      </rPr>
      <t>(średnica wewnętrzna 5,2 mm oraz 4,2 mm), długości 12 cm, wykonana ze stali medycznej.</t>
    </r>
  </si>
  <si>
    <r>
      <t>Zestaw punkcyjny do przezskórnej nefrostomii w składzie: cewnik CH 6, dł. 24 cm,</t>
    </r>
    <r>
      <rPr>
        <sz val="10"/>
        <color indexed="8"/>
        <rFont val="Arial"/>
        <family val="2"/>
        <charset val="238"/>
      </rPr>
      <t xml:space="preserve"> wykonany z poliuretanu, pokryty fosforylocholiną – substancją która zmniejsza ryzyko infekcji i inkrustacji przedłużając tym samym okres implantacji cewnika,  z jednodrożnym kranikiem regulującym przepływ moczu oraz płytką do umocowania cewnika; igła 2-częściowa wykonana ze stali medycznej 20 G, dł. 9 cm , widoczna w USG;  prowadnik Lunderquista z giętką końcówką typu J, 70cm, 0.025";  rozszerzadła atraumatyczne: FR 5, FR6 widoczne w RTG;  uniwersalny łącznik luer lock do worka na mocz.   </t>
    </r>
  </si>
  <si>
    <r>
      <t>Zestaw do przezskórnej nefrostomii typu „One-Step” (do bezpośredniego nakłucia) w składzie: cewnik nefrostomijny Ch 8, dł. 25 cm,</t>
    </r>
    <r>
      <rPr>
        <sz val="10"/>
        <color indexed="8"/>
        <rFont val="Arial"/>
        <family val="2"/>
        <charset val="238"/>
      </rPr>
      <t xml:space="preserve"> wykonany z poliuretanu, z otworami drenującymi rozmieszczonymi na pętli cewnika, z zakończeniem luer lock, płytką mocującą cewnik do skóry, jednodrożnym kranikiem regulującym przepływ moczu oraz tubą do wyprostowania cewnika; igła punkcyjna 2-u częściowa 17,5 G, widoczna w promieniach USG z zakończeniem luer lock do połączenia z cewnikiem; mandryn z zaokrągloną końcówką do bezpiecznego wyprostowania cewnika; uniwersalny łącznik luer lock z małym lejkiem.</t>
    </r>
  </si>
  <si>
    <r>
      <t>Zestaw punkcyjny</t>
    </r>
    <r>
      <rPr>
        <b/>
        <sz val="10"/>
        <color indexed="8"/>
        <rFont val="Arial"/>
        <family val="2"/>
        <charset val="238"/>
      </rPr>
      <t xml:space="preserve"> do punkcji pęcherza moczowego  (prosty z balonem, nakłucie pęcherza) CH 8 - CH 14</t>
    </r>
    <r>
      <rPr>
        <sz val="10"/>
        <color indexed="8"/>
        <rFont val="Arial"/>
        <family val="2"/>
        <charset val="238"/>
      </rPr>
      <t xml:space="preserve"> w składzie: </t>
    </r>
    <r>
      <rPr>
        <u/>
        <sz val="10"/>
        <color indexed="8"/>
        <rFont val="Arial"/>
        <family val="2"/>
        <charset val="238"/>
      </rPr>
      <t>cewnik prosty</t>
    </r>
    <r>
      <rPr>
        <sz val="10"/>
        <color indexed="8"/>
        <rFont val="Arial"/>
        <family val="2"/>
        <charset val="238"/>
      </rPr>
      <t xml:space="preserve">, znakowany dla dokładnego umiejscowienia, o długości 30  i 40 cm, wykonany ze 100 % silikonu, z balonem zintegrowanym o pojemności 1,5 ml dla cewnika CH 8, 3 ml dla cewnika CH 10, 5 ml dla cewnika CH 12 – CH 14; igła punkcyjna rozrywalna, wykonana ze stali medycznej, o długości 8 cm i 12 cm i średnicy 3,6 mm – 5,6 mm (w zależności od rozmiaru cewnika) ; zatyczka; skalpel. </t>
    </r>
  </si>
  <si>
    <r>
      <t>Zestaw wymienny</t>
    </r>
    <r>
      <rPr>
        <b/>
        <sz val="10"/>
        <color indexed="8"/>
        <rFont val="Arial"/>
        <family val="2"/>
        <charset val="238"/>
      </rPr>
      <t xml:space="preserve"> do punkcji pęcherza moczowego (prosty, z balonem, wymienny po nakłuciu pęcherza) CH 8 - CH 14</t>
    </r>
    <r>
      <rPr>
        <sz val="10"/>
        <color indexed="8"/>
        <rFont val="Arial"/>
        <family val="2"/>
        <charset val="238"/>
      </rPr>
      <t xml:space="preserve"> w składzie: </t>
    </r>
    <r>
      <rPr>
        <u/>
        <sz val="10"/>
        <color indexed="8"/>
        <rFont val="Arial"/>
        <family val="2"/>
        <charset val="238"/>
      </rPr>
      <t>cewnik prosty</t>
    </r>
    <r>
      <rPr>
        <sz val="10"/>
        <color indexed="8"/>
        <rFont val="Arial"/>
        <family val="2"/>
        <charset val="238"/>
      </rPr>
      <t xml:space="preserve">, znakowany dla dokładnego umiejscowienia, o długości 30  i 40 cm, wykonany ze 100 % silikonu, z balonem zintegrowanym o pojemności 1,5 ml dla cewnika CH 8, 3 ml dla cewnika CH 10, 5 ml dla cewnika CH 12 – CH 14; prowadnik prosty, sztywny, powleczony teflonem (PTFE) z elastyczną końcówką, o długości 100 cm i średnicy 0,025” dla cewnika CH 8, 0,032” dla cewnika CH10-CH12 oraz 0,038” dla CH 14; zatyczka.  </t>
    </r>
  </si>
  <si>
    <r>
      <t>Zestaw punkcyjny</t>
    </r>
    <r>
      <rPr>
        <b/>
        <sz val="10"/>
        <color indexed="8"/>
        <rFont val="Arial"/>
        <family val="2"/>
        <charset val="238"/>
      </rPr>
      <t xml:space="preserve"> do punkcji pęcherza moczowego CH 12 - CH 14</t>
    </r>
    <r>
      <rPr>
        <sz val="10"/>
        <color indexed="8"/>
        <rFont val="Arial"/>
        <family val="2"/>
        <charset val="238"/>
      </rPr>
      <t xml:space="preserve"> w składzie: </t>
    </r>
    <r>
      <rPr>
        <u/>
        <sz val="10"/>
        <color indexed="8"/>
        <rFont val="Arial"/>
        <family val="2"/>
        <charset val="238"/>
      </rPr>
      <t>cewnik typu J</t>
    </r>
    <r>
      <rPr>
        <sz val="10"/>
        <color indexed="8"/>
        <rFont val="Arial"/>
        <family val="2"/>
        <charset val="238"/>
      </rPr>
      <t xml:space="preserve">, znakowany dla dokładnego umiejscowienia, o długości 40 cm, wykonany ze 100 % silikonu, z balonem zintegrowanym o pojemności 5 ml; igła punkcyjna rozrywalna, wykonana ze stali medycznej, o długości 12 cm i średnicy 5,6 mm; zatyczka; skalpel.  </t>
    </r>
  </si>
  <si>
    <r>
      <t>Zestaw do plastycznej operacji miedniczki nerkowej składający się z cewnika obustronnie otwartego w rozmiarach: CH4,7 oraz CH6, dł. 32 cm</t>
    </r>
    <r>
      <rPr>
        <sz val="10"/>
        <color indexed="8"/>
        <rFont val="Arial"/>
        <family val="2"/>
        <charset val="238"/>
      </rPr>
      <t xml:space="preserve"> (cześć moczowodowa dł. 6 cm, część odprowadzająca 20 cm), wykonany z poliuretanu, skalowany co 1 cm, z otworami umieszczonymi w części moczowodowej i na pętli, widoczny w promieniach RTG; łącznik igłowy do połączenia worka na mocz; zatyczka.</t>
    </r>
  </si>
  <si>
    <t>Jednorazowy wkład do ssaka inżektorowego kompatybilny z ssakami medycznymi firmy Draeger przy aparatach do znieczulenia. 
Pojemność 700ml. , zabezpieczenie antyprzelewowe , ze zintegrowanym filtrem hybrydowym,do stosowania maks.24h lub zapełnienie w 2/3 objetości – zabezpieczenie antyprzelewowe do pojemności maksymalnej 100ml.</t>
  </si>
  <si>
    <t>-</t>
  </si>
  <si>
    <t>Pakowane pojedynczo</t>
  </si>
  <si>
    <t>Przeznaczone do użytkowania tylko przez jedną matkę</t>
  </si>
  <si>
    <t>Wykonane z polipropylenu, nie zawierają Bisphenolu A</t>
  </si>
  <si>
    <t>Kompatybilne ze wszystkimi butelkami o standardowym gwincie</t>
  </si>
  <si>
    <t>W skład zestawy wchodzi: lejek, uchwyt lejka, drem ze zintegrowaną membraną</t>
  </si>
  <si>
    <t>Do wyboru różny rozmiar lejka:</t>
  </si>
  <si>
    <t xml:space="preserve">Pakiet nr 23 - Zestaw jednodniodniowy do laktatora Medela jedn. Użytku </t>
  </si>
  <si>
    <r>
      <t>Grupa I : Dren z trokarem ostrym typu trójgraniec,</t>
    </r>
    <r>
      <rPr>
        <sz val="10"/>
        <rFont val="Arial"/>
        <family val="2"/>
        <charset val="238"/>
      </rPr>
      <t xml:space="preserve"> wykonany z miękkiego termoplastycznego PCW, otwory ssące i otwór końcowy gładko wykończone, linia rtg., znaczniki co 2 cm, oznaczenie rozmiaru na drenie i płaskim uchwycie trokara, zintegrowany łącznik, podwójne pakowany z dodatkowym zabezpieczeniem przed uszkodzeniem opakowania przez trokar, sterylny, rozmiary:</t>
    </r>
  </si>
  <si>
    <t xml:space="preserve">nr 16F/25cm, </t>
  </si>
  <si>
    <t xml:space="preserve">nr 20F/40cm, </t>
  </si>
  <si>
    <t>nr 24F/40cm,</t>
  </si>
  <si>
    <t>nr 28F/40cm</t>
  </si>
  <si>
    <t>nr 32F/40cm.</t>
  </si>
  <si>
    <t>nr CH 20</t>
  </si>
  <si>
    <t>nr  CH 24</t>
  </si>
  <si>
    <t>nr CH 28</t>
  </si>
  <si>
    <t>nr CH 32</t>
  </si>
  <si>
    <t>nr CH 30</t>
  </si>
  <si>
    <t>nr CH 15</t>
  </si>
  <si>
    <t>nr  CH 18</t>
  </si>
  <si>
    <t>nr CH 10</t>
  </si>
  <si>
    <t>nr  CH 12</t>
  </si>
  <si>
    <r>
      <t xml:space="preserve">Grupa V : Dren brzuszny 
</t>
    </r>
    <r>
      <rPr>
        <sz val="10"/>
        <rFont val="Arial"/>
        <family val="2"/>
        <charset val="238"/>
      </rPr>
      <t>Dren wykonany z przezroczystego 100% silikonu z atraumatycznym zakończeniem, otwór końcowy, naprzeciwlegle rozmieszczone otwory, znacznik głębokości 5 cm od ostatniego otworu fenestracyjnego oraz linia widoczna w RTG, podwójnie pakowany, sterylny, długość 50cm, rozmiary :</t>
    </r>
  </si>
  <si>
    <r>
      <t xml:space="preserve">Grupa VI: Dren Redon 
</t>
    </r>
    <r>
      <rPr>
        <sz val="10"/>
        <rFont val="Arial"/>
        <family val="2"/>
        <charset val="238"/>
      </rPr>
      <t>Dren Redon wykonany z termoplastycznego PCW, odporny na załamanie, gładki, z linią widoczną w rtg, ze znacznikiem głębokości, dł. 50 cm, sterylny, rozmiary: 6Ch, 8Ch, 10Ch, 12Ch, 14Ch.  Po 20szt</t>
    </r>
  </si>
  <si>
    <r>
      <t xml:space="preserve">Grupa IV:  Dren typu Jackson-Pratt
</t>
    </r>
    <r>
      <rPr>
        <sz val="10"/>
        <rFont val="Arial"/>
        <family val="2"/>
        <charset val="238"/>
      </rPr>
      <t xml:space="preserve">Płaskie dreny typu Jackson-Pratt, wykonane z czystego 100%-owego silikonu o długości 100cm, z fenestracją na długości 20cm. </t>
    </r>
  </si>
  <si>
    <r>
      <t xml:space="preserve">GRUPA III : Dren Thorax prosty 100% silikonu
</t>
    </r>
    <r>
      <rPr>
        <sz val="10"/>
        <rFont val="Arial"/>
        <family val="2"/>
        <charset val="238"/>
      </rPr>
      <t xml:space="preserve">Dren prosty do klatki piersiowej typu Thorax wykonany z miękkiego, odpornego na załamania czystego silikonu, z gładko wykończonymi: otworami bocznymi, otwartym końcem i ściętą końcówką,  ułatwiającą wprowadzanie, linia Rtg na całej długości, znacznik głębokości 5 cm od ostatniego otworu fenestracyjnego, długość 50cm, podwójnie pakowany, sterylny, rozmiary: </t>
    </r>
  </si>
  <si>
    <r>
      <t xml:space="preserve">Grupa II : Dren Thorax prosty z PCW
</t>
    </r>
    <r>
      <rPr>
        <sz val="10"/>
        <rFont val="Arial"/>
        <family val="2"/>
        <charset val="238"/>
      </rPr>
      <t xml:space="preserve">Dren prosty do klatki piersiowej typu Thorax wykonany z gładkiego, odpornego na załamania PCV, z niebieską linię kontrastującą w promieniach Rtg na całej długości, z atraumatycznym uchwytem do kleszczy, z gładko wykończonymi otworami bocznymi i otwartym końcem, ze znacznikami głębokości co 2 cm, o długości 50cm, pakowany sterylnie, rozmiary: </t>
    </r>
  </si>
  <si>
    <t>vat</t>
  </si>
  <si>
    <t>jed. miary</t>
  </si>
  <si>
    <t>Pakiet 31 Czujniki saturacji do  monitora Masimo SET  typ LNCS , INFINITY DELTA XL Draeger,  CPV - 33100000-1</t>
  </si>
  <si>
    <t xml:space="preserve">Czujnik do pomiaru saturacji – technologia MasimoSet, typ LNCS Inf, z przylepcem, jednopacjentowy, wspólpracujący z monitorami Infinity Gamma XL, dedykowany małym dzieciom od 3kg do 20kg, sterylne, </t>
  </si>
  <si>
    <t>Czujnik do pomiaru saturacji – technologia MasimoSet, typ LNCS Neo, z przylepcem, jednopacjentowy, wspólpracujący z monitorami Infinity Gamma XL, dedykowany noworodkom i niemowlętom poniżej 3kg, sterylne</t>
  </si>
  <si>
    <t>FORMULARZ CENOWY</t>
  </si>
  <si>
    <t>ZAŁ. NR1</t>
  </si>
  <si>
    <t>Maski anestatyczne twarzowe dla wczesniaków  "0"</t>
  </si>
  <si>
    <t>Wymogi do poz.4, poz.5, poz.6, poz.7</t>
  </si>
  <si>
    <t>Pakiet 10 - Zestaw T układu oddechowego z nebulizatorem....</t>
  </si>
  <si>
    <t>Torba na wymiociny z wkładem żelującym , jednorazowego użytku typu Vommax</t>
  </si>
  <si>
    <t>Poz. 3 -  Torba  na wymiociny z wkładem żelującym jednorazowego użytku</t>
  </si>
  <si>
    <t>Szeroki, wygodny otwór wlotowy, zapobiegający rozlewaniu się zawartości.</t>
  </si>
  <si>
    <t> posiadająca uchwyt umożliwiający higinicze zamknięcie</t>
  </si>
  <si>
    <t>Poz. 1-czujniki do pulsoksymetru Nellcor MAX-P- I pediatryczne-   od 10 do 50 kg,</t>
  </si>
  <si>
    <t>Filtry do ssaka.                                    bakteryjne i wirusowe VarioSafe: bezpieczne i higieniczne – zatrzymują 99,99998% bakterii i 99,9998% wirusów</t>
  </si>
  <si>
    <t>poz. 1,poz. 2,poz.3</t>
  </si>
  <si>
    <r>
      <t xml:space="preserve">Zestaw do przezskórnej nefrostomii typu „One-Step” (do bezpośredniego nakłucia) w składzie: cewnik nefrostomijny typu J CH10, </t>
    </r>
    <r>
      <rPr>
        <sz val="10"/>
        <color indexed="8"/>
        <rFont val="Arial"/>
        <family val="2"/>
        <charset val="238"/>
      </rPr>
      <t xml:space="preserve"> dł. 30 cm, z otworami drenującymi rozmieszczonymi na pętli cewnika oraz tubą do wyprostowania cewnika; igła punkcyjna 2-u częściowa w rozmiarze 18Gx30cm, widoczna w promieniach USG; skalpel, jednodrożny kranik (z wejściem luer lock) regulujący przepływ moczu; łącznik luer lock umożliwiający połączenie z workiem na mocz; dysk do umocowania cewnika; zacisk mocujący cewnik do dysku.</t>
    </r>
  </si>
  <si>
    <t>13..</t>
  </si>
  <si>
    <t>a)-sensor w technologii OxiMAX - tożsamość z  Oximax potwierdzona certyfikatem lub oświadczeniem orginalnego wytwórcy technologii Oximax</t>
  </si>
  <si>
    <t xml:space="preserve">b)- kalibrowany cyfrowo i analogowo zapewniający dokładność ( %SpO2) w zakresie 70- 100% - 2 cyfry, w zakresie 60% - 80% – 3 cyfry – dokładność dla obu zakresów SPO2 potwierdziona w dokumentach rejestracyjnych lub w instrukcji obsługi zaoferowanych czujników </t>
  </si>
  <si>
    <t xml:space="preserve"> c)-Potwierdzone w dokumentach rejestracyjnych lub w instrukcji obsługi zaoferowanych czujników wskazanie do stosowania u pacjentów pobudzonych, w ruchu oraz z niską perfuzją - wymagane dołaczenie potwierdzenia do oferty.</t>
  </si>
  <si>
    <r>
      <t>Czujnik jednopacjentowy, sterylny, nie zawierający lateksu, bez DEHP, samoprzylepny dla noworodków poniżej 3 kg, w kształcie „L” ,dł. kabla min. 90cm (bez wtyczki i plastra), posiadający w integralnym opakowaniu sześć naklejek do mocowania czujnika w kształcie kółek pokrytych klejem z obu  stron ułatwiających aplikację i przedłużających żywotność  czujnika,                                                                                                                                                                  Prawidłowa identyfikacja czujnika  przez pulsoksymetry z funkcją wyświeltalania nazwy poprzez wyświetlenie nr katalogowego podłączonego czujnika zgodnego z nr katalogowym na opakowaniu czujnika.</t>
    </r>
    <r>
      <rPr>
        <sz val="10"/>
        <color rgb="FFFF0000"/>
        <rFont val="Arial CE"/>
        <charset val="238"/>
      </rPr>
      <t xml:space="preserve">                                                                                                                                                                       .</t>
    </r>
    <r>
      <rPr>
        <sz val="10"/>
        <rFont val="Arial CE"/>
        <charset val="238"/>
      </rPr>
      <t xml:space="preserve"> Fotodetektor czujnika zabezpieczony miedzianą osłoną Faraday'a w celu redukcji interferencji elektromagnetycznych.                                                                     Czujnik zatwierdzony do użycia przez producenta w instrukcji obsługi pulsoksymetrów będących w posiadaniu Zamawiającego.</t>
    </r>
  </si>
  <si>
    <r>
      <t xml:space="preserve">Czujnik jednopacjentowy  sterylny, nie zawierający lateksu, bez DEHP, samoprzylepny dla niemowląt od 3 kg do 20 kg w kształcie „L” , dł. Kabla min 90cm (bez wtyczki i plastra), posiadający w integralnym opakowaniu  pojedynczy, prostokątny plaster do mocowania oraz sześć naklejek w kształcie kółek pokrytych klejem z obu stron ułatwiających aplikację czujnika i przedłużających żywotność,                                                                                                                             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 xml:space="preserve">Prawidłowa identyfikacja czujnika przez pulsoksymetry z funkcją wyświeltalania nazwy poprzez wyświetlenie nr katalogowego podłączonego czujnika zgodnego z nr katalogowym na opakowaniu czujnika.    </t>
    </r>
    <r>
      <rPr>
        <sz val="10"/>
        <color rgb="FFFF0000"/>
        <rFont val="Arial CE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rFont val="Arial CE"/>
        <family val="2"/>
        <charset val="238"/>
      </rPr>
      <t xml:space="preserve"> Fotodetektor czujnika zabezpieczony miedzianą osłoną Faraday'a w celu redukcji interferencji elektromagnetycznych.                                                                Czujnik zatwierdzony do użycia przez producenta w instrukcji obsługi pulsoksymetrów będących w posiadaniu Zamawiajcego. </t>
    </r>
  </si>
  <si>
    <t>Uwaga !!!</t>
  </si>
  <si>
    <t>Zamawiąjcy będzie żadał dokumentów potwierdzających w SIWZ rozd. IX pkt. 3</t>
  </si>
  <si>
    <r>
      <t>Czujnik jednopacjentowy sterylny, nie zawierający lateksu, bez DEHP, samoprzylepny dla dzieci 10-50kg, w kształcie „8” do aplikacji na palec, dł. Kabla min 40 cm (bez wtyczki i plastra),</t>
    </r>
    <r>
      <rPr>
        <sz val="10"/>
        <color rgb="FFFF0000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 CE"/>
        <charset val="238"/>
      </rPr>
      <t xml:space="preserve">Prawidłowa identyfikacja czujnika przez pulsoksymetry z funkcją wyświeltalania nazwy poprzez wyświetlenie nr katalogowego podłączonego czujnika zgodnego z nr katalogowym na opakowaniu czujnika.   </t>
    </r>
    <r>
      <rPr>
        <sz val="10"/>
        <color rgb="FFFF0000"/>
        <rFont val="Arial CE"/>
        <charset val="238"/>
      </rPr>
      <t xml:space="preserve">                                                                                                                                                                       </t>
    </r>
    <r>
      <rPr>
        <sz val="10"/>
        <rFont val="Arial CE"/>
        <charset val="238"/>
      </rPr>
      <t xml:space="preserve"> Fotodetektor czujnika zabezpieczony miedzianą osłoną Faraday'a w celu redukcji interferencji elektromagnetycznych.                                                                       Czujnik zatwierdzony do użycia przez producenta w instrukcji obsługi pulsoksymetrów będących w posiadaniu Zamawiającego</t>
    </r>
    <r>
      <rPr>
        <sz val="10"/>
        <color rgb="FFFF0000"/>
        <rFont val="Arial CE"/>
        <charset val="238"/>
      </rPr>
      <t xml:space="preserve">. </t>
    </r>
  </si>
  <si>
    <t>Pakiet 4 - Maseczki tlenowe i wąsy tlenowe CPV- ,33157110-9</t>
  </si>
  <si>
    <t>CPV- 33196000-0</t>
  </si>
  <si>
    <t xml:space="preserve">Pakiet 9- Łączniki do drenów i cewników -sterylne </t>
  </si>
  <si>
    <t xml:space="preserve">Pakiet 11 - Czujniki saturacji do monitora Datex Ohmeda  </t>
  </si>
  <si>
    <t>Pakiet nr 16  - Myjka  - rekawica do higieny osobistej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</si>
</sst>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25">
    <font>
      <sz val="10"/>
      <name val="Arial CE"/>
      <family val="2"/>
      <charset val="238"/>
    </font>
    <font>
      <b/>
      <i/>
      <sz val="16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b/>
      <sz val="10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0"/>
      <color rgb="FF00000A"/>
      <name val="Arial"/>
      <family val="2"/>
      <charset val="238"/>
    </font>
    <font>
      <sz val="10"/>
      <name val="Arial CE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3" fillId="0" borderId="0"/>
    <xf numFmtId="0" fontId="4" fillId="0" borderId="0"/>
    <xf numFmtId="164" fontId="4" fillId="0" borderId="0"/>
    <xf numFmtId="164" fontId="14" fillId="0" borderId="0"/>
  </cellStyleXfs>
  <cellXfs count="308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9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6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" fontId="7" fillId="0" borderId="0" xfId="0" applyNumberFormat="1" applyFont="1" applyFill="1" applyAlignment="1">
      <alignment horizontal="left" vertical="center"/>
    </xf>
    <xf numFmtId="4" fontId="0" fillId="0" borderId="0" xfId="0" applyNumberFormat="1" applyFill="1" applyAlignment="1">
      <alignment horizontal="left" vertical="center"/>
    </xf>
    <xf numFmtId="2" fontId="2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9" fontId="5" fillId="0" borderId="12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9" fontId="5" fillId="0" borderId="1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4" fontId="6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9" fontId="6" fillId="2" borderId="1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9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9" fontId="15" fillId="0" borderId="12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9" fontId="5" fillId="0" borderId="21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2" fontId="24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</cellXfs>
  <cellStyles count="9">
    <cellStyle name="Heading" xfId="1" xr:uid="{00000000-0005-0000-0000-000000000000}"/>
    <cellStyle name="Heading1" xfId="2" xr:uid="{00000000-0005-0000-0000-000001000000}"/>
    <cellStyle name="Normal 2" xfId="3" xr:uid="{00000000-0005-0000-0000-000002000000}"/>
    <cellStyle name="Normal 2_Wartości przetargu 11.05.2017" xfId="4" xr:uid="{00000000-0005-0000-0000-000003000000}"/>
    <cellStyle name="Normalny" xfId="0" builtinId="0"/>
    <cellStyle name="Normalny 2" xfId="5" xr:uid="{00000000-0005-0000-0000-000005000000}"/>
    <cellStyle name="Result" xfId="6" xr:uid="{00000000-0005-0000-0000-000006000000}"/>
    <cellStyle name="Result2" xfId="7" xr:uid="{00000000-0005-0000-0000-000007000000}"/>
    <cellStyle name="Tekst objaśnienia 2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0</xdr:col>
      <xdr:colOff>190500</xdr:colOff>
      <xdr:row>37</xdr:row>
      <xdr:rowOff>142875</xdr:rowOff>
    </xdr:to>
    <xdr:pic>
      <xdr:nvPicPr>
        <xdr:cNvPr id="21558" name="Picture 1" hidden="1">
          <a:extLst>
            <a:ext uri="{FF2B5EF4-FFF2-40B4-BE49-F238E27FC236}">
              <a16:creationId xmlns:a16="http://schemas.microsoft.com/office/drawing/2014/main" id="{6AEAECF1-6593-447F-9FCE-F335E38A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zoomScaleNormal="100" workbookViewId="0">
      <selection activeCell="C14" sqref="C14"/>
    </sheetView>
  </sheetViews>
  <sheetFormatPr defaultColWidth="9.109375" defaultRowHeight="13.2"/>
  <cols>
    <col min="1" max="1" width="3.44140625" style="82" customWidth="1"/>
    <col min="2" max="2" width="17.109375" style="82" customWidth="1"/>
    <col min="3" max="3" width="46.33203125" style="82" customWidth="1"/>
    <col min="4" max="4" width="8.6640625" style="85" customWidth="1"/>
    <col min="5" max="5" width="7.5546875" style="85" customWidth="1"/>
    <col min="6" max="6" width="7.109375" style="85" customWidth="1"/>
    <col min="7" max="7" width="8.88671875" style="85" customWidth="1"/>
    <col min="8" max="8" width="5.5546875" style="85" customWidth="1"/>
    <col min="9" max="10" width="9.109375" style="85"/>
    <col min="11" max="11" width="10.5546875" style="85" customWidth="1"/>
    <col min="12" max="16384" width="9.109375" style="82"/>
  </cols>
  <sheetData>
    <row r="1" spans="1:13" s="212" customFormat="1">
      <c r="C1" s="47" t="s">
        <v>380</v>
      </c>
      <c r="D1" s="48"/>
      <c r="E1" s="48"/>
      <c r="F1" s="48"/>
      <c r="G1" s="48"/>
      <c r="H1" s="48"/>
      <c r="I1" s="48"/>
      <c r="J1" s="48"/>
      <c r="K1" s="48" t="s">
        <v>381</v>
      </c>
      <c r="L1" s="47"/>
    </row>
    <row r="2" spans="1:13" s="212" customFormat="1">
      <c r="D2" s="85"/>
      <c r="E2" s="85"/>
      <c r="F2" s="85"/>
      <c r="G2" s="85"/>
      <c r="H2" s="85"/>
      <c r="I2" s="85"/>
      <c r="J2" s="85"/>
      <c r="K2" s="85"/>
    </row>
    <row r="3" spans="1:13" s="47" customFormat="1" ht="24.75" customHeight="1">
      <c r="A3" s="224" t="s">
        <v>263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3" s="85" customFormat="1" ht="39.6">
      <c r="A4" s="9" t="s">
        <v>0</v>
      </c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306</v>
      </c>
      <c r="I4" s="17" t="s">
        <v>16</v>
      </c>
      <c r="J4" s="17" t="s">
        <v>17</v>
      </c>
      <c r="K4" s="17" t="s">
        <v>18</v>
      </c>
      <c r="L4" s="87"/>
      <c r="M4" s="87"/>
    </row>
    <row r="5" spans="1:13" ht="26.4">
      <c r="A5" s="9" t="s">
        <v>2</v>
      </c>
      <c r="B5" s="2"/>
      <c r="C5" s="2" t="s">
        <v>19</v>
      </c>
      <c r="D5" s="9" t="s">
        <v>20</v>
      </c>
      <c r="E5" s="9">
        <v>950</v>
      </c>
      <c r="F5" s="11"/>
      <c r="G5" s="11"/>
      <c r="H5" s="12"/>
      <c r="I5" s="11"/>
      <c r="J5" s="11"/>
      <c r="K5" s="11"/>
      <c r="L5" s="83"/>
      <c r="M5" s="83"/>
    </row>
    <row r="6" spans="1:13">
      <c r="A6" s="9" t="s">
        <v>3</v>
      </c>
      <c r="B6" s="2"/>
      <c r="C6" s="3" t="s">
        <v>264</v>
      </c>
      <c r="D6" s="9" t="s">
        <v>4</v>
      </c>
      <c r="E6" s="9">
        <v>2300</v>
      </c>
      <c r="F6" s="11"/>
      <c r="G6" s="11"/>
      <c r="H6" s="12"/>
      <c r="I6" s="11"/>
      <c r="J6" s="11"/>
      <c r="K6" s="11"/>
      <c r="L6" s="83"/>
      <c r="M6" s="83"/>
    </row>
    <row r="7" spans="1:13">
      <c r="A7" s="9" t="s">
        <v>5</v>
      </c>
      <c r="B7" s="2"/>
      <c r="C7" s="3" t="s">
        <v>265</v>
      </c>
      <c r="D7" s="9" t="s">
        <v>4</v>
      </c>
      <c r="E7" s="9">
        <v>2500</v>
      </c>
      <c r="F7" s="11"/>
      <c r="G7" s="11"/>
      <c r="H7" s="12"/>
      <c r="I7" s="11"/>
      <c r="J7" s="11"/>
      <c r="K7" s="11"/>
      <c r="L7" s="83"/>
      <c r="M7" s="83"/>
    </row>
    <row r="8" spans="1:13">
      <c r="A8" s="9" t="s">
        <v>6</v>
      </c>
      <c r="B8" s="2"/>
      <c r="C8" s="3" t="s">
        <v>266</v>
      </c>
      <c r="D8" s="9" t="s">
        <v>4</v>
      </c>
      <c r="E8" s="9">
        <v>1200</v>
      </c>
      <c r="F8" s="11"/>
      <c r="G8" s="11"/>
      <c r="H8" s="12"/>
      <c r="I8" s="11"/>
      <c r="J8" s="11"/>
      <c r="K8" s="11"/>
      <c r="L8" s="83"/>
      <c r="M8" s="83"/>
    </row>
    <row r="9" spans="1:13">
      <c r="A9" s="9" t="s">
        <v>7</v>
      </c>
      <c r="B9" s="2"/>
      <c r="C9" s="3" t="s">
        <v>267</v>
      </c>
      <c r="D9" s="9" t="s">
        <v>4</v>
      </c>
      <c r="E9" s="9">
        <v>1800</v>
      </c>
      <c r="F9" s="11"/>
      <c r="G9" s="11"/>
      <c r="H9" s="12"/>
      <c r="I9" s="11"/>
      <c r="J9" s="11"/>
      <c r="K9" s="11"/>
      <c r="L9" s="83"/>
      <c r="M9" s="83"/>
    </row>
    <row r="10" spans="1:13" ht="26.4">
      <c r="A10" s="9" t="s">
        <v>21</v>
      </c>
      <c r="B10" s="2"/>
      <c r="C10" s="3" t="s">
        <v>268</v>
      </c>
      <c r="D10" s="9" t="s">
        <v>4</v>
      </c>
      <c r="E10" s="9">
        <v>300</v>
      </c>
      <c r="F10" s="11"/>
      <c r="G10" s="11"/>
      <c r="H10" s="12"/>
      <c r="I10" s="11"/>
      <c r="J10" s="11"/>
      <c r="K10" s="11"/>
      <c r="L10" s="83"/>
      <c r="M10" s="83"/>
    </row>
    <row r="11" spans="1:13" ht="39.6">
      <c r="A11" s="9" t="s">
        <v>23</v>
      </c>
      <c r="B11" s="2"/>
      <c r="C11" s="2" t="s">
        <v>303</v>
      </c>
      <c r="D11" s="9" t="s">
        <v>22</v>
      </c>
      <c r="E11" s="13">
        <v>450</v>
      </c>
      <c r="F11" s="11"/>
      <c r="G11" s="11"/>
      <c r="H11" s="12"/>
      <c r="I11" s="11"/>
      <c r="J11" s="11"/>
      <c r="K11" s="11"/>
      <c r="L11" s="83"/>
      <c r="M11" s="83"/>
    </row>
    <row r="12" spans="1:13" ht="39.6">
      <c r="A12" s="9" t="s">
        <v>25</v>
      </c>
      <c r="B12" s="2"/>
      <c r="C12" s="2" t="s">
        <v>24</v>
      </c>
      <c r="D12" s="9" t="s">
        <v>4</v>
      </c>
      <c r="E12" s="13">
        <v>2500</v>
      </c>
      <c r="F12" s="11"/>
      <c r="G12" s="11"/>
      <c r="H12" s="12"/>
      <c r="I12" s="11"/>
      <c r="J12" s="11"/>
      <c r="K12" s="11"/>
      <c r="L12" s="83"/>
      <c r="M12" s="83"/>
    </row>
    <row r="13" spans="1:13">
      <c r="A13" s="9">
        <v>9</v>
      </c>
      <c r="B13" s="2"/>
      <c r="C13" s="2" t="s">
        <v>26</v>
      </c>
      <c r="D13" s="9" t="s">
        <v>4</v>
      </c>
      <c r="E13" s="14">
        <v>1700</v>
      </c>
      <c r="F13" s="11"/>
      <c r="G13" s="11"/>
      <c r="H13" s="12"/>
      <c r="I13" s="11"/>
      <c r="J13" s="11"/>
      <c r="K13" s="11"/>
      <c r="L13" s="83"/>
      <c r="M13" s="83"/>
    </row>
    <row r="14" spans="1:13" ht="26.4">
      <c r="A14" s="9">
        <v>10</v>
      </c>
      <c r="B14" s="2"/>
      <c r="C14" s="2" t="s">
        <v>304</v>
      </c>
      <c r="D14" s="9" t="s">
        <v>4</v>
      </c>
      <c r="E14" s="14">
        <v>500</v>
      </c>
      <c r="F14" s="11"/>
      <c r="G14" s="11"/>
      <c r="H14" s="12"/>
      <c r="I14" s="11"/>
      <c r="J14" s="11"/>
      <c r="K14" s="11"/>
      <c r="L14" s="83"/>
      <c r="M14" s="83"/>
    </row>
    <row r="15" spans="1:13" ht="29.25" customHeight="1">
      <c r="A15" s="9">
        <v>11</v>
      </c>
      <c r="B15" s="2"/>
      <c r="C15" s="2" t="s">
        <v>305</v>
      </c>
      <c r="D15" s="9" t="s">
        <v>29</v>
      </c>
      <c r="E15" s="14">
        <v>330</v>
      </c>
      <c r="F15" s="11"/>
      <c r="G15" s="11"/>
      <c r="H15" s="12"/>
      <c r="I15" s="11"/>
      <c r="J15" s="11"/>
      <c r="K15" s="11"/>
      <c r="L15" s="83"/>
      <c r="M15" s="83"/>
    </row>
    <row r="16" spans="1:13" s="48" customFormat="1" ht="20.25" customHeight="1">
      <c r="A16" s="223" t="s">
        <v>8</v>
      </c>
      <c r="B16" s="223"/>
      <c r="C16" s="223"/>
      <c r="D16" s="223"/>
      <c r="E16" s="223"/>
      <c r="F16" s="223"/>
      <c r="G16" s="4">
        <f>SUM(G5:G15)</f>
        <v>0</v>
      </c>
      <c r="H16" s="17"/>
      <c r="I16" s="4">
        <f>SUM(I5:I15)</f>
        <v>0</v>
      </c>
      <c r="J16" s="4"/>
      <c r="K16" s="4">
        <f>SUM(K5:K15)</f>
        <v>0</v>
      </c>
      <c r="L16" s="100"/>
      <c r="M16" s="100"/>
    </row>
    <row r="17" spans="1:13" s="47" customFormat="1">
      <c r="A17" s="225" t="s">
        <v>30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16"/>
      <c r="M17" s="16"/>
    </row>
    <row r="18" spans="1:13" s="47" customFormat="1">
      <c r="A18" s="224" t="s">
        <v>271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16"/>
      <c r="M18" s="16"/>
    </row>
    <row r="19" spans="1:13">
      <c r="A19" s="222" t="s">
        <v>31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83"/>
      <c r="M19" s="83"/>
    </row>
    <row r="20" spans="1:13">
      <c r="A20" s="222" t="s">
        <v>32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83"/>
      <c r="M20" s="83"/>
    </row>
    <row r="21" spans="1:13">
      <c r="A21" s="224" t="s">
        <v>269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83"/>
    </row>
    <row r="22" spans="1:13" ht="12.75" customHeight="1">
      <c r="A22" s="222" t="s">
        <v>31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83"/>
    </row>
    <row r="23" spans="1:13" ht="12.75" customHeight="1">
      <c r="A23" s="222" t="s">
        <v>32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83"/>
    </row>
    <row r="24" spans="1:13" ht="12.75" customHeight="1">
      <c r="A24" s="224" t="s">
        <v>270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83"/>
    </row>
    <row r="25" spans="1:13" ht="12.75" customHeight="1">
      <c r="A25" s="222" t="s">
        <v>31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83"/>
    </row>
    <row r="26" spans="1:13" ht="12.75" customHeight="1">
      <c r="A26" s="222" t="s">
        <v>32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83"/>
    </row>
    <row r="27" spans="1:13" s="47" customFormat="1" ht="12.75" customHeight="1">
      <c r="A27" s="224" t="s">
        <v>272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16"/>
      <c r="M27" s="16"/>
    </row>
    <row r="28" spans="1:13" ht="12.75" customHeight="1">
      <c r="A28" s="222" t="s">
        <v>33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83"/>
      <c r="M28" s="83"/>
    </row>
    <row r="29" spans="1:13" ht="12.75" customHeight="1">
      <c r="A29" s="224" t="s">
        <v>273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83"/>
      <c r="M29" s="83"/>
    </row>
    <row r="30" spans="1:13" ht="12.75" customHeight="1">
      <c r="A30" s="222" t="s">
        <v>34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83"/>
      <c r="M30" s="83"/>
    </row>
  </sheetData>
  <sheetProtection selectLockedCells="1" selectUnlockedCells="1"/>
  <mergeCells count="16">
    <mergeCell ref="A26:K26"/>
    <mergeCell ref="A27:K27"/>
    <mergeCell ref="A28:K28"/>
    <mergeCell ref="A29:K29"/>
    <mergeCell ref="A30:K30"/>
    <mergeCell ref="A25:K25"/>
    <mergeCell ref="A16:F16"/>
    <mergeCell ref="A3:K3"/>
    <mergeCell ref="A17:K17"/>
    <mergeCell ref="A18:K18"/>
    <mergeCell ref="A19:K19"/>
    <mergeCell ref="A20:K20"/>
    <mergeCell ref="A21:K21"/>
    <mergeCell ref="A22:K22"/>
    <mergeCell ref="A23:K23"/>
    <mergeCell ref="A24:K24"/>
  </mergeCells>
  <pageMargins left="0.7" right="0.7" top="0.75" bottom="0.75" header="0.51180555555555551" footer="0.51180555555555551"/>
  <pageSetup paperSize="9" firstPageNumber="0" orientation="landscape" r:id="rId1"/>
  <headerFooter alignWithMargins="0">
    <oddHeader>&amp;C&amp;"Arial CE,Pogrubiony"FORMULARZ CENOWY&amp;R&amp;"Arial CE,Pogrubiony"ZAŁ.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zoomScaleNormal="100" workbookViewId="0">
      <selection activeCell="F3" sqref="F3:K5"/>
    </sheetView>
  </sheetViews>
  <sheetFormatPr defaultColWidth="9.109375" defaultRowHeight="13.2"/>
  <cols>
    <col min="1" max="1" width="4.44140625" style="8" customWidth="1"/>
    <col min="2" max="2" width="41.6640625" style="8" customWidth="1"/>
    <col min="3" max="3" width="17.109375" style="8" customWidth="1"/>
    <col min="4" max="4" width="6.44140625" style="8" customWidth="1"/>
    <col min="5" max="5" width="7.5546875" style="8" customWidth="1"/>
    <col min="6" max="6" width="9.109375" style="8"/>
    <col min="7" max="7" width="10.6640625" style="8" customWidth="1"/>
    <col min="8" max="8" width="4.6640625" style="8" customWidth="1"/>
    <col min="9" max="10" width="9.109375" style="8"/>
    <col min="11" max="11" width="11" style="8" customWidth="1"/>
    <col min="12" max="16384" width="9.109375" style="8"/>
  </cols>
  <sheetData>
    <row r="1" spans="1:11" s="7" customFormat="1" ht="24" customHeight="1">
      <c r="A1" s="231" t="s">
        <v>307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10" customFormat="1" ht="39.6">
      <c r="A2" s="5" t="s">
        <v>0</v>
      </c>
      <c r="B2" s="5" t="s">
        <v>35</v>
      </c>
      <c r="C2" s="5" t="s">
        <v>36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306</v>
      </c>
      <c r="I2" s="5" t="s">
        <v>16</v>
      </c>
      <c r="J2" s="5" t="s">
        <v>17</v>
      </c>
      <c r="K2" s="5" t="s">
        <v>37</v>
      </c>
    </row>
    <row r="3" spans="1:11" s="10" customFormat="1" ht="26.4">
      <c r="A3" s="9" t="s">
        <v>2</v>
      </c>
      <c r="B3" s="1" t="s">
        <v>38</v>
      </c>
      <c r="C3" s="9"/>
      <c r="D3" s="9" t="s">
        <v>4</v>
      </c>
      <c r="E3" s="9">
        <v>3500</v>
      </c>
      <c r="F3" s="18"/>
      <c r="G3" s="18"/>
      <c r="H3" s="19"/>
      <c r="I3" s="18"/>
      <c r="J3" s="18"/>
      <c r="K3" s="18"/>
    </row>
    <row r="4" spans="1:11" s="10" customFormat="1" ht="26.4">
      <c r="A4" s="9" t="s">
        <v>3</v>
      </c>
      <c r="B4" s="1" t="s">
        <v>39</v>
      </c>
      <c r="C4" s="9"/>
      <c r="D4" s="9" t="s">
        <v>4</v>
      </c>
      <c r="E4" s="9">
        <v>3500</v>
      </c>
      <c r="F4" s="18"/>
      <c r="G4" s="18"/>
      <c r="H4" s="19"/>
      <c r="I4" s="18"/>
      <c r="J4" s="18"/>
      <c r="K4" s="18"/>
    </row>
    <row r="5" spans="1:11" s="10" customFormat="1" ht="26.4">
      <c r="A5" s="20" t="s">
        <v>5</v>
      </c>
      <c r="B5" s="25" t="s">
        <v>40</v>
      </c>
      <c r="C5" s="20"/>
      <c r="D5" s="20" t="s">
        <v>4</v>
      </c>
      <c r="E5" s="21">
        <v>1200</v>
      </c>
      <c r="F5" s="22"/>
      <c r="G5" s="18"/>
      <c r="H5" s="23"/>
      <c r="I5" s="18"/>
      <c r="J5" s="18"/>
      <c r="K5" s="18"/>
    </row>
    <row r="6" spans="1:11" s="6" customFormat="1" ht="20.25" customHeight="1">
      <c r="A6" s="230" t="s">
        <v>8</v>
      </c>
      <c r="B6" s="230"/>
      <c r="C6" s="230"/>
      <c r="D6" s="230"/>
      <c r="E6" s="230"/>
      <c r="F6" s="230"/>
      <c r="G6" s="4">
        <f>SUM(G3:G5)</f>
        <v>0</v>
      </c>
      <c r="H6" s="5"/>
      <c r="I6" s="4">
        <f>SUM(I3:I5)</f>
        <v>0</v>
      </c>
      <c r="J6" s="4"/>
      <c r="K6" s="4">
        <f>SUM(K3:K5)</f>
        <v>0</v>
      </c>
    </row>
    <row r="7" spans="1:11" s="6" customFormat="1">
      <c r="A7" s="228" t="s">
        <v>41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</row>
    <row r="8" spans="1:11" s="6" customFormat="1">
      <c r="A8" s="228" t="s">
        <v>42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</row>
    <row r="9" spans="1:11" s="24" customFormat="1">
      <c r="A9" s="227" t="s">
        <v>43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spans="1:11" s="24" customFormat="1">
      <c r="A10" s="227" t="s">
        <v>44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</row>
    <row r="11" spans="1:11" s="24" customFormat="1">
      <c r="A11" s="227" t="s">
        <v>45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</row>
    <row r="12" spans="1:11" s="6" customFormat="1">
      <c r="A12" s="228" t="s">
        <v>46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</row>
    <row r="13" spans="1:11" s="24" customFormat="1">
      <c r="A13" s="227" t="s">
        <v>47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spans="1:11" s="24" customFormat="1">
      <c r="A14" s="227" t="s">
        <v>48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</row>
    <row r="15" spans="1:11" s="24" customFormat="1">
      <c r="A15" s="227" t="s">
        <v>49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 s="24" customFormat="1">
      <c r="A16" s="227" t="s">
        <v>50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7" spans="1:11" s="24" customFormat="1">
      <c r="A17" s="227" t="s">
        <v>51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spans="1:11" s="24" customFormat="1">
      <c r="A18" s="227" t="s">
        <v>52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</row>
  </sheetData>
  <sheetProtection selectLockedCells="1" selectUnlockedCells="1"/>
  <mergeCells count="14">
    <mergeCell ref="A6:F6"/>
    <mergeCell ref="A14:K14"/>
    <mergeCell ref="A1:K1"/>
    <mergeCell ref="A7:K7"/>
    <mergeCell ref="A8:K8"/>
    <mergeCell ref="A9:K9"/>
    <mergeCell ref="A10:K10"/>
    <mergeCell ref="A15:K15"/>
    <mergeCell ref="A16:K16"/>
    <mergeCell ref="A17:K17"/>
    <mergeCell ref="A18:K18"/>
    <mergeCell ref="A11:K11"/>
    <mergeCell ref="A12:K12"/>
    <mergeCell ref="A13:K13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zoomScaleNormal="100" workbookViewId="0">
      <selection activeCell="F3" sqref="F3:K6"/>
    </sheetView>
  </sheetViews>
  <sheetFormatPr defaultColWidth="9.109375" defaultRowHeight="13.2"/>
  <cols>
    <col min="1" max="1" width="4.44140625" style="8" customWidth="1"/>
    <col min="2" max="2" width="20.33203125" style="8" customWidth="1"/>
    <col min="3" max="3" width="42.109375" style="8" customWidth="1"/>
    <col min="4" max="4" width="6.5546875" style="8" customWidth="1"/>
    <col min="5" max="5" width="7" style="8" customWidth="1"/>
    <col min="6" max="6" width="7.6640625" style="8" customWidth="1"/>
    <col min="7" max="7" width="10.44140625" style="8" customWidth="1"/>
    <col min="8" max="8" width="5.6640625" style="8" customWidth="1"/>
    <col min="9" max="9" width="9.109375" style="8"/>
    <col min="10" max="10" width="7.88671875" style="8" customWidth="1"/>
    <col min="11" max="11" width="12.44140625" style="8" customWidth="1"/>
    <col min="12" max="16384" width="9.109375" style="8"/>
  </cols>
  <sheetData>
    <row r="1" spans="1:11" ht="26.25" customHeight="1">
      <c r="A1" s="231" t="s">
        <v>274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10" customFormat="1" ht="39.6">
      <c r="A2" s="5" t="s">
        <v>0</v>
      </c>
      <c r="B2" s="26" t="s">
        <v>53</v>
      </c>
      <c r="C2" s="26" t="s">
        <v>54</v>
      </c>
      <c r="D2" s="26" t="s">
        <v>11</v>
      </c>
      <c r="E2" s="26" t="s">
        <v>12</v>
      </c>
      <c r="F2" s="26" t="s">
        <v>55</v>
      </c>
      <c r="G2" s="26" t="s">
        <v>14</v>
      </c>
      <c r="H2" s="5" t="s">
        <v>306</v>
      </c>
      <c r="I2" s="5" t="s">
        <v>16</v>
      </c>
      <c r="J2" s="5" t="s">
        <v>17</v>
      </c>
      <c r="K2" s="5" t="s">
        <v>56</v>
      </c>
    </row>
    <row r="3" spans="1:11" s="10" customFormat="1" ht="52.8">
      <c r="A3" s="9" t="s">
        <v>2</v>
      </c>
      <c r="B3" s="14"/>
      <c r="C3" s="1" t="s">
        <v>57</v>
      </c>
      <c r="D3" s="9" t="s">
        <v>4</v>
      </c>
      <c r="E3" s="9">
        <v>2000</v>
      </c>
      <c r="F3" s="18"/>
      <c r="G3" s="11"/>
      <c r="H3" s="19"/>
      <c r="I3" s="18"/>
      <c r="J3" s="18"/>
      <c r="K3" s="18"/>
    </row>
    <row r="4" spans="1:11" s="10" customFormat="1" ht="39.6">
      <c r="A4" s="9" t="s">
        <v>3</v>
      </c>
      <c r="B4" s="14"/>
      <c r="C4" s="1" t="s">
        <v>58</v>
      </c>
      <c r="D4" s="9" t="s">
        <v>4</v>
      </c>
      <c r="E4" s="9">
        <v>10000</v>
      </c>
      <c r="F4" s="18"/>
      <c r="G4" s="11"/>
      <c r="H4" s="19"/>
      <c r="I4" s="18"/>
      <c r="J4" s="18"/>
      <c r="K4" s="18"/>
    </row>
    <row r="5" spans="1:11" s="10" customFormat="1" ht="39.6">
      <c r="A5" s="9" t="s">
        <v>5</v>
      </c>
      <c r="B5" s="14"/>
      <c r="C5" s="1" t="s">
        <v>59</v>
      </c>
      <c r="D5" s="9" t="s">
        <v>4</v>
      </c>
      <c r="E5" s="9">
        <v>7000</v>
      </c>
      <c r="F5" s="18"/>
      <c r="G5" s="11"/>
      <c r="H5" s="19"/>
      <c r="I5" s="18"/>
      <c r="J5" s="18"/>
      <c r="K5" s="18"/>
    </row>
    <row r="6" spans="1:11" s="10" customFormat="1" ht="39.6">
      <c r="A6" s="9" t="s">
        <v>6</v>
      </c>
      <c r="B6" s="14"/>
      <c r="C6" s="1" t="s">
        <v>308</v>
      </c>
      <c r="D6" s="9" t="s">
        <v>4</v>
      </c>
      <c r="E6" s="9">
        <v>5000</v>
      </c>
      <c r="F6" s="18"/>
      <c r="G6" s="11"/>
      <c r="H6" s="19"/>
      <c r="I6" s="18"/>
      <c r="J6" s="18"/>
      <c r="K6" s="18"/>
    </row>
    <row r="7" spans="1:11" s="6" customFormat="1" ht="19.5" customHeight="1">
      <c r="A7" s="230" t="s">
        <v>60</v>
      </c>
      <c r="B7" s="230"/>
      <c r="C7" s="230"/>
      <c r="D7" s="230"/>
      <c r="E7" s="230"/>
      <c r="F7" s="230"/>
      <c r="G7" s="4">
        <f>SUM(G3:G6)</f>
        <v>0</v>
      </c>
      <c r="H7" s="5"/>
      <c r="I7" s="4">
        <f>SUM(I3:I6)</f>
        <v>0</v>
      </c>
      <c r="J7" s="4"/>
      <c r="K7" s="4">
        <f>SUM(K3:K6)</f>
        <v>0</v>
      </c>
    </row>
    <row r="8" spans="1:11" s="6" customFormat="1">
      <c r="A8" s="235" t="s">
        <v>61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</row>
    <row r="9" spans="1:11" s="6" customFormat="1">
      <c r="A9" s="233" t="s">
        <v>62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spans="1:11" s="10" customFormat="1">
      <c r="A10" s="233" t="s">
        <v>63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</row>
    <row r="11" spans="1:11" s="10" customFormat="1">
      <c r="A11" s="233" t="s">
        <v>64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</row>
    <row r="12" spans="1:11" s="10" customFormat="1">
      <c r="A12" s="233" t="s">
        <v>65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spans="1:11" s="6" customFormat="1">
      <c r="A13" s="233" t="s">
        <v>66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pans="1:11" s="10" customFormat="1">
      <c r="A14" s="233" t="s">
        <v>67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</row>
  </sheetData>
  <sheetProtection selectLockedCells="1" selectUnlockedCells="1"/>
  <mergeCells count="9">
    <mergeCell ref="A12:K12"/>
    <mergeCell ref="A13:K13"/>
    <mergeCell ref="A14:K14"/>
    <mergeCell ref="A7:F7"/>
    <mergeCell ref="A1:K1"/>
    <mergeCell ref="A8:K8"/>
    <mergeCell ref="A9:K9"/>
    <mergeCell ref="A10:K10"/>
    <mergeCell ref="A11:K11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topLeftCell="A4" zoomScaleNormal="100" workbookViewId="0">
      <selection sqref="A1:K1"/>
    </sheetView>
  </sheetViews>
  <sheetFormatPr defaultColWidth="9.109375" defaultRowHeight="13.2"/>
  <cols>
    <col min="1" max="1" width="4.6640625" style="8" customWidth="1"/>
    <col min="2" max="2" width="18.5546875" style="8" customWidth="1"/>
    <col min="3" max="3" width="47" style="8" customWidth="1"/>
    <col min="4" max="4" width="6" style="8" customWidth="1"/>
    <col min="5" max="5" width="7.44140625" style="8" customWidth="1"/>
    <col min="6" max="6" width="7" style="8" customWidth="1"/>
    <col min="7" max="7" width="9.88671875" style="8" customWidth="1"/>
    <col min="8" max="8" width="5.44140625" style="8" customWidth="1"/>
    <col min="9" max="9" width="8.33203125" style="8" customWidth="1"/>
    <col min="10" max="10" width="7.109375" style="8" customWidth="1"/>
    <col min="11" max="11" width="10" style="8" customWidth="1"/>
    <col min="12" max="16384" width="9.109375" style="8"/>
  </cols>
  <sheetData>
    <row r="1" spans="1:12" s="7" customFormat="1" ht="24" customHeight="1">
      <c r="A1" s="237" t="s">
        <v>402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2" ht="39.6">
      <c r="A2" s="29" t="s">
        <v>0</v>
      </c>
      <c r="B2" s="29" t="s">
        <v>53</v>
      </c>
      <c r="C2" s="29" t="s">
        <v>10</v>
      </c>
      <c r="D2" s="29" t="s">
        <v>11</v>
      </c>
      <c r="E2" s="29" t="s">
        <v>12</v>
      </c>
      <c r="F2" s="29" t="s">
        <v>13</v>
      </c>
      <c r="G2" s="29" t="s">
        <v>14</v>
      </c>
      <c r="H2" s="29" t="s">
        <v>306</v>
      </c>
      <c r="I2" s="29" t="s">
        <v>16</v>
      </c>
      <c r="J2" s="29" t="s">
        <v>17</v>
      </c>
      <c r="K2" s="29" t="s">
        <v>37</v>
      </c>
    </row>
    <row r="3" spans="1:12">
      <c r="A3" s="30" t="s">
        <v>2</v>
      </c>
      <c r="B3" s="30"/>
      <c r="C3" s="31" t="s">
        <v>68</v>
      </c>
      <c r="D3" s="30" t="s">
        <v>4</v>
      </c>
      <c r="E3" s="30">
        <v>600</v>
      </c>
      <c r="F3" s="32"/>
      <c r="G3" s="33"/>
      <c r="H3" s="34"/>
      <c r="I3" s="32"/>
      <c r="J3" s="32"/>
      <c r="K3" s="32"/>
    </row>
    <row r="4" spans="1:12">
      <c r="A4" s="30" t="s">
        <v>3</v>
      </c>
      <c r="B4" s="30"/>
      <c r="C4" s="31" t="s">
        <v>69</v>
      </c>
      <c r="D4" s="30" t="s">
        <v>4</v>
      </c>
      <c r="E4" s="30">
        <v>600</v>
      </c>
      <c r="F4" s="32"/>
      <c r="G4" s="33"/>
      <c r="H4" s="34"/>
      <c r="I4" s="32"/>
      <c r="J4" s="32"/>
      <c r="K4" s="32"/>
    </row>
    <row r="5" spans="1:12">
      <c r="A5" s="30" t="s">
        <v>5</v>
      </c>
      <c r="B5" s="30"/>
      <c r="C5" s="31" t="s">
        <v>70</v>
      </c>
      <c r="D5" s="30" t="s">
        <v>4</v>
      </c>
      <c r="E5" s="30">
        <v>300</v>
      </c>
      <c r="F5" s="32"/>
      <c r="G5" s="33"/>
      <c r="H5" s="34"/>
      <c r="I5" s="32"/>
      <c r="J5" s="32"/>
      <c r="K5" s="32"/>
    </row>
    <row r="6" spans="1:12">
      <c r="A6" s="30" t="s">
        <v>6</v>
      </c>
      <c r="B6" s="30"/>
      <c r="C6" s="31" t="s">
        <v>71</v>
      </c>
      <c r="D6" s="30" t="s">
        <v>4</v>
      </c>
      <c r="E6" s="30">
        <v>150</v>
      </c>
      <c r="F6" s="32"/>
      <c r="G6" s="33"/>
      <c r="H6" s="34"/>
      <c r="I6" s="32"/>
      <c r="J6" s="32"/>
      <c r="K6" s="32"/>
    </row>
    <row r="7" spans="1:12">
      <c r="A7" s="30" t="s">
        <v>7</v>
      </c>
      <c r="B7" s="30"/>
      <c r="C7" s="31" t="s">
        <v>72</v>
      </c>
      <c r="D7" s="30" t="s">
        <v>4</v>
      </c>
      <c r="E7" s="30">
        <v>200</v>
      </c>
      <c r="F7" s="32"/>
      <c r="G7" s="33"/>
      <c r="H7" s="34"/>
      <c r="I7" s="32"/>
      <c r="J7" s="32"/>
      <c r="K7" s="32"/>
    </row>
    <row r="8" spans="1:12">
      <c r="A8" s="30" t="s">
        <v>21</v>
      </c>
      <c r="B8" s="30"/>
      <c r="C8" s="31" t="s">
        <v>73</v>
      </c>
      <c r="D8" s="30" t="s">
        <v>4</v>
      </c>
      <c r="E8" s="30">
        <v>100</v>
      </c>
      <c r="F8" s="32"/>
      <c r="G8" s="33"/>
      <c r="H8" s="34"/>
      <c r="I8" s="32"/>
      <c r="J8" s="32"/>
      <c r="K8" s="32"/>
    </row>
    <row r="9" spans="1:12">
      <c r="A9" s="30" t="s">
        <v>23</v>
      </c>
      <c r="B9" s="30"/>
      <c r="C9" s="31" t="s">
        <v>74</v>
      </c>
      <c r="D9" s="30" t="s">
        <v>4</v>
      </c>
      <c r="E9" s="30">
        <v>100</v>
      </c>
      <c r="F9" s="32"/>
      <c r="G9" s="33"/>
      <c r="H9" s="34"/>
      <c r="I9" s="32"/>
      <c r="J9" s="32"/>
      <c r="K9" s="32"/>
    </row>
    <row r="10" spans="1:12">
      <c r="A10" s="30" t="s">
        <v>25</v>
      </c>
      <c r="B10" s="30"/>
      <c r="C10" s="35" t="s">
        <v>75</v>
      </c>
      <c r="D10" s="36" t="s">
        <v>4</v>
      </c>
      <c r="E10" s="37">
        <v>2000</v>
      </c>
      <c r="F10" s="32"/>
      <c r="G10" s="33"/>
      <c r="H10" s="34"/>
      <c r="I10" s="32"/>
      <c r="J10" s="32"/>
      <c r="K10" s="32"/>
    </row>
    <row r="11" spans="1:12" ht="12.75" customHeight="1">
      <c r="A11" s="241" t="s">
        <v>76</v>
      </c>
      <c r="B11" s="241"/>
      <c r="C11" s="241"/>
      <c r="D11" s="30"/>
      <c r="E11" s="30"/>
      <c r="F11" s="33"/>
      <c r="G11" s="39"/>
      <c r="H11" s="40"/>
      <c r="I11" s="39"/>
      <c r="J11" s="39"/>
      <c r="K11" s="39"/>
      <c r="L11" s="10"/>
    </row>
    <row r="12" spans="1:12" s="27" customFormat="1">
      <c r="A12" s="239" t="s">
        <v>41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spans="1:12" s="27" customFormat="1">
      <c r="A13" s="239" t="s">
        <v>77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1:12">
      <c r="A14" s="240" t="s">
        <v>45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spans="1:12">
      <c r="A15" s="240" t="s">
        <v>78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</row>
    <row r="16" spans="1:12">
      <c r="A16" s="240" t="s">
        <v>79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</row>
    <row r="17" spans="1:11">
      <c r="A17" s="240" t="s">
        <v>80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spans="1:11">
      <c r="A18" s="240" t="s">
        <v>81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</row>
    <row r="19" spans="1:11">
      <c r="A19" s="240" t="s">
        <v>82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</row>
    <row r="20" spans="1:11">
      <c r="A20" s="240" t="s">
        <v>83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</row>
    <row r="21" spans="1:11">
      <c r="A21" s="240" t="s">
        <v>84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</row>
  </sheetData>
  <sheetProtection selectLockedCells="1" selectUnlockedCells="1"/>
  <mergeCells count="12">
    <mergeCell ref="A21:K21"/>
    <mergeCell ref="A11:C11"/>
    <mergeCell ref="A16:K16"/>
    <mergeCell ref="A17:K17"/>
    <mergeCell ref="A18:K18"/>
    <mergeCell ref="A19:K19"/>
    <mergeCell ref="A20:K20"/>
    <mergeCell ref="A1:K1"/>
    <mergeCell ref="A12:K12"/>
    <mergeCell ref="A13:K13"/>
    <mergeCell ref="A14:K14"/>
    <mergeCell ref="A15:K1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"/>
  <sheetViews>
    <sheetView zoomScaleNormal="100" workbookViewId="0">
      <selection activeCell="F3" sqref="F3:K5"/>
    </sheetView>
  </sheetViews>
  <sheetFormatPr defaultColWidth="9.109375" defaultRowHeight="13.2"/>
  <cols>
    <col min="1" max="1" width="4.6640625" style="8" customWidth="1"/>
    <col min="2" max="2" width="18.5546875" style="8" customWidth="1"/>
    <col min="3" max="3" width="45.109375" style="8" customWidth="1"/>
    <col min="4" max="5" width="6" style="8" customWidth="1"/>
    <col min="6" max="6" width="7" style="8" customWidth="1"/>
    <col min="7" max="7" width="9.88671875" style="8" customWidth="1"/>
    <col min="8" max="8" width="6.44140625" style="8" customWidth="1"/>
    <col min="9" max="9" width="8.33203125" style="8" customWidth="1"/>
    <col min="10" max="10" width="7.109375" style="8" customWidth="1"/>
    <col min="11" max="11" width="11.5546875" style="8" customWidth="1"/>
    <col min="12" max="16384" width="9.109375" style="8"/>
  </cols>
  <sheetData>
    <row r="1" spans="1:13" s="7" customFormat="1" ht="22.5" customHeight="1">
      <c r="A1" s="231" t="s">
        <v>275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3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306</v>
      </c>
      <c r="I2" s="17" t="s">
        <v>16</v>
      </c>
      <c r="J2" s="17" t="s">
        <v>17</v>
      </c>
      <c r="K2" s="17" t="s">
        <v>37</v>
      </c>
      <c r="L2" s="10"/>
      <c r="M2" s="10"/>
    </row>
    <row r="3" spans="1:13" ht="26.4">
      <c r="A3" s="9" t="s">
        <v>2</v>
      </c>
      <c r="B3" s="9"/>
      <c r="C3" s="1" t="s">
        <v>85</v>
      </c>
      <c r="D3" s="9" t="s">
        <v>4</v>
      </c>
      <c r="E3" s="9">
        <v>300</v>
      </c>
      <c r="F3" s="18"/>
      <c r="G3" s="18"/>
      <c r="H3" s="19"/>
      <c r="I3" s="18"/>
      <c r="J3" s="18"/>
      <c r="K3" s="18"/>
      <c r="L3" s="10"/>
      <c r="M3" s="10"/>
    </row>
    <row r="4" spans="1:13" ht="26.4">
      <c r="A4" s="9" t="s">
        <v>3</v>
      </c>
      <c r="B4" s="9"/>
      <c r="C4" s="1" t="s">
        <v>86</v>
      </c>
      <c r="D4" s="9" t="s">
        <v>4</v>
      </c>
      <c r="E4" s="9">
        <v>300</v>
      </c>
      <c r="F4" s="18"/>
      <c r="G4" s="18"/>
      <c r="H4" s="19"/>
      <c r="I4" s="18"/>
      <c r="J4" s="18"/>
      <c r="K4" s="18"/>
      <c r="L4" s="10"/>
      <c r="M4" s="10"/>
    </row>
    <row r="5" spans="1:13" ht="26.4">
      <c r="A5" s="9" t="s">
        <v>5</v>
      </c>
      <c r="B5" s="9"/>
      <c r="C5" s="1" t="s">
        <v>87</v>
      </c>
      <c r="D5" s="9" t="s">
        <v>4</v>
      </c>
      <c r="E5" s="9">
        <v>200</v>
      </c>
      <c r="F5" s="18"/>
      <c r="G5" s="18"/>
      <c r="H5" s="19"/>
      <c r="I5" s="18"/>
      <c r="J5" s="18"/>
      <c r="K5" s="18"/>
      <c r="L5" s="10"/>
      <c r="M5" s="10"/>
    </row>
    <row r="6" spans="1:13" ht="18" customHeight="1">
      <c r="A6" s="242" t="s">
        <v>76</v>
      </c>
      <c r="B6" s="242"/>
      <c r="C6" s="242"/>
      <c r="D6" s="242"/>
      <c r="E6" s="14"/>
      <c r="F6" s="14"/>
      <c r="G6" s="41">
        <f>SUM(G3:G5)</f>
        <v>0</v>
      </c>
      <c r="H6" s="42"/>
      <c r="I6" s="41">
        <f>SUM(I3:I5)</f>
        <v>0</v>
      </c>
      <c r="J6" s="41"/>
      <c r="K6" s="41">
        <f>SUM(K3:K5)</f>
        <v>0</v>
      </c>
      <c r="L6" s="10"/>
      <c r="M6" s="10"/>
    </row>
  </sheetData>
  <sheetProtection selectLockedCells="1" selectUnlockedCells="1"/>
  <mergeCells count="2">
    <mergeCell ref="A6:D6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zoomScaleNormal="100" workbookViewId="0">
      <selection activeCell="C5" sqref="C5:C6"/>
    </sheetView>
  </sheetViews>
  <sheetFormatPr defaultColWidth="9.109375" defaultRowHeight="13.2"/>
  <cols>
    <col min="1" max="1" width="4" style="8" customWidth="1"/>
    <col min="2" max="2" width="18.5546875" style="8" customWidth="1"/>
    <col min="3" max="3" width="47.44140625" style="8" customWidth="1"/>
    <col min="4" max="5" width="6" style="8" customWidth="1"/>
    <col min="6" max="6" width="7" style="8" customWidth="1"/>
    <col min="7" max="7" width="9.88671875" style="8" customWidth="1"/>
    <col min="8" max="8" width="6.44140625" style="8" customWidth="1"/>
    <col min="9" max="9" width="8.33203125" style="8" customWidth="1"/>
    <col min="10" max="10" width="7.109375" style="8" customWidth="1"/>
    <col min="11" max="11" width="11.5546875" style="8" customWidth="1"/>
    <col min="12" max="16384" width="9.109375" style="8"/>
  </cols>
  <sheetData>
    <row r="1" spans="1:13" s="7" customFormat="1" ht="27" customHeight="1">
      <c r="A1" s="231" t="s">
        <v>276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3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306</v>
      </c>
      <c r="I2" s="17" t="s">
        <v>16</v>
      </c>
      <c r="J2" s="17" t="s">
        <v>17</v>
      </c>
      <c r="K2" s="17" t="s">
        <v>37</v>
      </c>
      <c r="L2" s="10"/>
      <c r="M2" s="10"/>
    </row>
    <row r="3" spans="1:13">
      <c r="A3" s="9" t="s">
        <v>2</v>
      </c>
      <c r="B3" s="14"/>
      <c r="C3" s="45" t="s">
        <v>311</v>
      </c>
      <c r="D3" s="14" t="s">
        <v>4</v>
      </c>
      <c r="E3" s="14">
        <v>1000</v>
      </c>
      <c r="F3" s="11"/>
      <c r="G3" s="18"/>
      <c r="H3" s="12"/>
      <c r="I3" s="18"/>
      <c r="J3" s="11"/>
      <c r="K3" s="18"/>
      <c r="L3" s="10"/>
      <c r="M3" s="10"/>
    </row>
    <row r="4" spans="1:13">
      <c r="A4" s="9" t="s">
        <v>3</v>
      </c>
      <c r="B4" s="9"/>
      <c r="C4" s="1" t="s">
        <v>312</v>
      </c>
      <c r="D4" s="9" t="s">
        <v>4</v>
      </c>
      <c r="E4" s="9">
        <v>500</v>
      </c>
      <c r="F4" s="18"/>
      <c r="G4" s="18"/>
      <c r="H4" s="19"/>
      <c r="I4" s="18"/>
      <c r="J4" s="11"/>
      <c r="K4" s="18"/>
      <c r="L4" s="10"/>
      <c r="M4" s="10"/>
    </row>
    <row r="5" spans="1:13">
      <c r="A5" s="9" t="s">
        <v>5</v>
      </c>
      <c r="B5" s="9"/>
      <c r="C5" s="216" t="s">
        <v>313</v>
      </c>
      <c r="D5" s="9" t="s">
        <v>4</v>
      </c>
      <c r="E5" s="9">
        <v>300</v>
      </c>
      <c r="F5" s="18"/>
      <c r="G5" s="18"/>
      <c r="H5" s="19"/>
      <c r="I5" s="18"/>
      <c r="J5" s="11"/>
      <c r="K5" s="18"/>
      <c r="L5" s="10"/>
      <c r="M5" s="10"/>
    </row>
    <row r="6" spans="1:13" ht="52.8">
      <c r="A6" s="9" t="s">
        <v>6</v>
      </c>
      <c r="B6" s="9"/>
      <c r="C6" s="45" t="s">
        <v>88</v>
      </c>
      <c r="D6" s="9" t="s">
        <v>4</v>
      </c>
      <c r="E6" s="9">
        <v>500</v>
      </c>
      <c r="F6" s="18"/>
      <c r="G6" s="18"/>
      <c r="H6" s="19"/>
      <c r="I6" s="18"/>
      <c r="J6" s="11"/>
      <c r="K6" s="18"/>
      <c r="L6" s="10"/>
      <c r="M6" s="10"/>
    </row>
    <row r="7" spans="1:13">
      <c r="A7" s="9" t="s">
        <v>7</v>
      </c>
      <c r="B7" s="9"/>
      <c r="C7" s="1" t="s">
        <v>309</v>
      </c>
      <c r="D7" s="9" t="s">
        <v>4</v>
      </c>
      <c r="E7" s="9">
        <v>100</v>
      </c>
      <c r="F7" s="18"/>
      <c r="G7" s="18"/>
      <c r="H7" s="19"/>
      <c r="I7" s="18"/>
      <c r="J7" s="11"/>
      <c r="K7" s="18"/>
      <c r="L7" s="10"/>
      <c r="M7" s="10"/>
    </row>
    <row r="8" spans="1:13">
      <c r="A8" s="9" t="s">
        <v>21</v>
      </c>
      <c r="B8" s="9"/>
      <c r="C8" s="1" t="s">
        <v>310</v>
      </c>
      <c r="D8" s="9" t="s">
        <v>4</v>
      </c>
      <c r="E8" s="9">
        <v>100</v>
      </c>
      <c r="F8" s="18"/>
      <c r="G8" s="18"/>
      <c r="H8" s="19"/>
      <c r="I8" s="18"/>
      <c r="J8" s="11"/>
      <c r="K8" s="18"/>
      <c r="L8" s="10"/>
      <c r="M8" s="10"/>
    </row>
    <row r="9" spans="1:13" ht="26.4">
      <c r="A9" s="9" t="s">
        <v>23</v>
      </c>
      <c r="B9" s="14"/>
      <c r="C9" s="46" t="s">
        <v>89</v>
      </c>
      <c r="D9" s="14" t="s">
        <v>4</v>
      </c>
      <c r="E9" s="14">
        <v>20</v>
      </c>
      <c r="F9" s="11"/>
      <c r="G9" s="18"/>
      <c r="H9" s="12"/>
      <c r="I9" s="18"/>
      <c r="J9" s="11"/>
      <c r="K9" s="18"/>
      <c r="L9" s="10"/>
      <c r="M9" s="10"/>
    </row>
    <row r="10" spans="1:13" ht="23.25" customHeight="1">
      <c r="A10" s="242" t="s">
        <v>76</v>
      </c>
      <c r="B10" s="242"/>
      <c r="C10" s="242"/>
      <c r="D10" s="242"/>
      <c r="E10" s="14"/>
      <c r="F10" s="11"/>
      <c r="G10" s="41">
        <f>SUM(G3:G9)</f>
        <v>0</v>
      </c>
      <c r="H10" s="44"/>
      <c r="I10" s="41">
        <f>SUM(I3:I9)</f>
        <v>0</v>
      </c>
      <c r="J10" s="41"/>
      <c r="K10" s="41">
        <f>SUM(K3:K9)</f>
        <v>0</v>
      </c>
      <c r="L10" s="10"/>
      <c r="M10" s="10"/>
    </row>
  </sheetData>
  <sheetProtection selectLockedCells="1" selectUnlockedCells="1"/>
  <mergeCells count="2">
    <mergeCell ref="A10:D10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zoomScaleNormal="100" workbookViewId="0">
      <selection activeCell="A9" sqref="A9:L9"/>
    </sheetView>
  </sheetViews>
  <sheetFormatPr defaultColWidth="9.109375" defaultRowHeight="13.2"/>
  <cols>
    <col min="1" max="1" width="4.6640625" style="8" customWidth="1"/>
    <col min="2" max="2" width="10.88671875" style="8" customWidth="1"/>
    <col min="3" max="3" width="18.5546875" style="8" customWidth="1"/>
    <col min="4" max="4" width="35.109375" style="8" customWidth="1"/>
    <col min="5" max="6" width="6" style="8" customWidth="1"/>
    <col min="7" max="7" width="7" style="8" customWidth="1"/>
    <col min="8" max="8" width="9.88671875" style="8" customWidth="1"/>
    <col min="9" max="9" width="6.44140625" style="8" customWidth="1"/>
    <col min="10" max="10" width="8.33203125" style="8" customWidth="1"/>
    <col min="11" max="11" width="7.109375" style="8" customWidth="1"/>
    <col min="12" max="12" width="11.5546875" style="8" customWidth="1"/>
    <col min="13" max="16384" width="9.109375" style="8"/>
  </cols>
  <sheetData>
    <row r="1" spans="1:14" s="7" customFormat="1" ht="24.75" customHeight="1">
      <c r="A1" s="231" t="s">
        <v>277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4" ht="39.6">
      <c r="A2" s="17" t="s">
        <v>0</v>
      </c>
      <c r="B2" s="17" t="s">
        <v>90</v>
      </c>
      <c r="C2" s="17" t="s">
        <v>53</v>
      </c>
      <c r="D2" s="17" t="s">
        <v>10</v>
      </c>
      <c r="E2" s="17" t="s">
        <v>11</v>
      </c>
      <c r="F2" s="26" t="s">
        <v>12</v>
      </c>
      <c r="G2" s="17" t="s">
        <v>13</v>
      </c>
      <c r="H2" s="17" t="s">
        <v>14</v>
      </c>
      <c r="I2" s="17" t="s">
        <v>15</v>
      </c>
      <c r="J2" s="17" t="s">
        <v>16</v>
      </c>
      <c r="K2" s="17" t="s">
        <v>17</v>
      </c>
      <c r="L2" s="17" t="s">
        <v>37</v>
      </c>
      <c r="M2" s="10"/>
      <c r="N2" s="10"/>
    </row>
    <row r="3" spans="1:14" ht="26.4">
      <c r="A3" s="9" t="s">
        <v>2</v>
      </c>
      <c r="B3" s="9" t="s">
        <v>91</v>
      </c>
      <c r="C3" s="9"/>
      <c r="D3" s="45" t="s">
        <v>92</v>
      </c>
      <c r="E3" s="9" t="s">
        <v>4</v>
      </c>
      <c r="F3" s="14">
        <v>336</v>
      </c>
      <c r="G3" s="11"/>
      <c r="H3" s="11"/>
      <c r="I3" s="12"/>
      <c r="J3" s="11"/>
      <c r="K3" s="11"/>
      <c r="L3" s="11"/>
      <c r="M3" s="10"/>
      <c r="N3" s="10"/>
    </row>
    <row r="4" spans="1:14" ht="39.6">
      <c r="A4" s="9" t="s">
        <v>3</v>
      </c>
      <c r="B4" s="9" t="s">
        <v>91</v>
      </c>
      <c r="C4" s="9"/>
      <c r="D4" s="1" t="s">
        <v>93</v>
      </c>
      <c r="E4" s="9" t="s">
        <v>4</v>
      </c>
      <c r="F4" s="14">
        <v>696</v>
      </c>
      <c r="G4" s="11"/>
      <c r="H4" s="11"/>
      <c r="I4" s="12"/>
      <c r="J4" s="11"/>
      <c r="K4" s="11"/>
      <c r="L4" s="11"/>
      <c r="M4" s="10"/>
      <c r="N4" s="10"/>
    </row>
    <row r="5" spans="1:14" ht="26.4">
      <c r="A5" s="9" t="s">
        <v>5</v>
      </c>
      <c r="B5" s="9" t="s">
        <v>91</v>
      </c>
      <c r="C5" s="9"/>
      <c r="D5" s="1" t="s">
        <v>94</v>
      </c>
      <c r="E5" s="9" t="s">
        <v>4</v>
      </c>
      <c r="F5" s="14">
        <v>1128</v>
      </c>
      <c r="G5" s="11"/>
      <c r="H5" s="11"/>
      <c r="I5" s="12"/>
      <c r="J5" s="11"/>
      <c r="K5" s="11"/>
      <c r="L5" s="11"/>
      <c r="M5" s="10"/>
      <c r="N5" s="10"/>
    </row>
    <row r="6" spans="1:14" s="7" customFormat="1" ht="25.5" customHeight="1">
      <c r="A6" s="244" t="s">
        <v>60</v>
      </c>
      <c r="B6" s="244"/>
      <c r="C6" s="245"/>
      <c r="D6" s="245"/>
      <c r="E6" s="245"/>
      <c r="F6" s="245"/>
      <c r="G6" s="245"/>
      <c r="H6" s="57">
        <f>SUM(H3:H5)</f>
        <v>0</v>
      </c>
      <c r="I6" s="50"/>
      <c r="J6" s="57">
        <f>SUM(J3:J5)</f>
        <v>0</v>
      </c>
      <c r="K6" s="58"/>
      <c r="L6" s="57">
        <f>SUM(L3:L5)</f>
        <v>0</v>
      </c>
      <c r="M6" s="6"/>
      <c r="N6" s="6"/>
    </row>
    <row r="7" spans="1:14">
      <c r="A7" s="235" t="s">
        <v>95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4">
      <c r="A8" s="227" t="s">
        <v>389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</row>
    <row r="9" spans="1:14" s="213" customFormat="1" ht="108.6" customHeight="1">
      <c r="A9" s="227" t="s">
        <v>401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</row>
    <row r="10" spans="1:14" ht="12.75" customHeight="1">
      <c r="A10" s="243" t="s">
        <v>314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</row>
    <row r="11" spans="1:14" s="213" customFormat="1" ht="113.4" customHeight="1">
      <c r="A11" s="227" t="s">
        <v>397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</row>
    <row r="12" spans="1:14" ht="12.75" customHeight="1">
      <c r="A12" s="243" t="s">
        <v>315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</row>
    <row r="13" spans="1:14" ht="111" customHeight="1">
      <c r="A13" s="229" t="s">
        <v>398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</row>
    <row r="14" spans="1:14" s="213" customFormat="1" ht="21.6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</row>
    <row r="15" spans="1:14">
      <c r="A15" s="243" t="s">
        <v>399</v>
      </c>
      <c r="B15" s="243"/>
      <c r="C15" s="243"/>
      <c r="D15" s="243"/>
    </row>
    <row r="16" spans="1:14" s="213" customFormat="1">
      <c r="A16" s="243" t="s">
        <v>400</v>
      </c>
      <c r="B16" s="234"/>
      <c r="C16" s="234"/>
      <c r="D16" s="234"/>
      <c r="E16" s="234"/>
      <c r="F16" s="234"/>
      <c r="G16" s="234"/>
      <c r="H16" s="234"/>
      <c r="I16" s="234"/>
      <c r="J16" s="234"/>
    </row>
    <row r="17" spans="1:11">
      <c r="A17" s="243" t="s">
        <v>391</v>
      </c>
      <c r="B17" s="243"/>
      <c r="C17" s="243"/>
      <c r="D17" s="243"/>
      <c r="E17" s="243"/>
      <c r="F17" s="243"/>
      <c r="G17" s="243"/>
    </row>
    <row r="18" spans="1:11" s="213" customFormat="1">
      <c r="A18" s="220"/>
      <c r="B18" s="220"/>
      <c r="C18" s="220"/>
      <c r="D18" s="220"/>
      <c r="E18" s="220"/>
      <c r="F18" s="220"/>
      <c r="G18" s="220"/>
    </row>
    <row r="19" spans="1:11" ht="40.950000000000003" customHeight="1">
      <c r="A19" s="248" t="s">
        <v>394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</row>
    <row r="20" spans="1:11" ht="40.200000000000003" customHeight="1">
      <c r="A20" s="229" t="s">
        <v>395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 ht="38.4" customHeight="1">
      <c r="A21" s="229" t="s">
        <v>396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3" spans="1:11">
      <c r="A23" s="229"/>
      <c r="B23" s="229"/>
      <c r="C23" s="229"/>
      <c r="D23" s="229"/>
      <c r="E23" s="229"/>
      <c r="F23" s="229"/>
      <c r="G23" s="229"/>
      <c r="H23" s="229"/>
      <c r="I23" s="229"/>
      <c r="J23" s="229"/>
    </row>
  </sheetData>
  <sheetProtection selectLockedCells="1" selectUnlockedCells="1"/>
  <mergeCells count="17">
    <mergeCell ref="A20:K20"/>
    <mergeCell ref="A21:K21"/>
    <mergeCell ref="A23:J23"/>
    <mergeCell ref="A19:K19"/>
    <mergeCell ref="A13:L13"/>
    <mergeCell ref="A6:B6"/>
    <mergeCell ref="C6:G6"/>
    <mergeCell ref="A1:L1"/>
    <mergeCell ref="A7:L7"/>
    <mergeCell ref="A8:L8"/>
    <mergeCell ref="A10:L10"/>
    <mergeCell ref="A12:L12"/>
    <mergeCell ref="A9:L9"/>
    <mergeCell ref="A11:L11"/>
    <mergeCell ref="A17:G17"/>
    <mergeCell ref="A15:D15"/>
    <mergeCell ref="A16:J16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"/>
  <sheetViews>
    <sheetView zoomScaleNormal="100" workbookViewId="0">
      <selection activeCell="A2" sqref="A2:K2"/>
    </sheetView>
  </sheetViews>
  <sheetFormatPr defaultColWidth="9.109375" defaultRowHeight="13.2"/>
  <cols>
    <col min="1" max="1" width="4.6640625" style="8" customWidth="1"/>
    <col min="2" max="2" width="18.5546875" style="8" customWidth="1"/>
    <col min="3" max="3" width="45.109375" style="8" customWidth="1"/>
    <col min="4" max="4" width="6.6640625" style="8" customWidth="1"/>
    <col min="5" max="5" width="6" style="8" customWidth="1"/>
    <col min="6" max="6" width="7" style="8" customWidth="1"/>
    <col min="7" max="7" width="9.88671875" style="8" customWidth="1"/>
    <col min="8" max="8" width="6.44140625" style="8" customWidth="1"/>
    <col min="9" max="9" width="8.33203125" style="8" customWidth="1"/>
    <col min="10" max="10" width="7.109375" style="8" customWidth="1"/>
    <col min="11" max="11" width="11.5546875" style="8" customWidth="1"/>
    <col min="12" max="16384" width="9.109375" style="8"/>
  </cols>
  <sheetData>
    <row r="1" spans="1:13" s="7" customFormat="1" ht="22.5" customHeight="1">
      <c r="A1" s="249" t="s">
        <v>278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3" s="7" customFormat="1" ht="23.25" customHeight="1">
      <c r="A2" s="231" t="s">
        <v>403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3" ht="39.6">
      <c r="A3" s="17" t="s">
        <v>0</v>
      </c>
      <c r="B3" s="17" t="s">
        <v>53</v>
      </c>
      <c r="C3" s="17" t="s">
        <v>10</v>
      </c>
      <c r="D3" s="17" t="s">
        <v>11</v>
      </c>
      <c r="E3" s="17" t="s">
        <v>12</v>
      </c>
      <c r="F3" s="17" t="s">
        <v>13</v>
      </c>
      <c r="G3" s="17" t="s">
        <v>14</v>
      </c>
      <c r="H3" s="17" t="s">
        <v>306</v>
      </c>
      <c r="I3" s="17" t="s">
        <v>16</v>
      </c>
      <c r="J3" s="17" t="s">
        <v>17</v>
      </c>
      <c r="K3" s="17" t="s">
        <v>37</v>
      </c>
      <c r="L3" s="10"/>
      <c r="M3" s="10"/>
    </row>
    <row r="4" spans="1:13" ht="26.4">
      <c r="A4" s="9">
        <v>1</v>
      </c>
      <c r="B4" s="9"/>
      <c r="C4" s="45" t="s">
        <v>317</v>
      </c>
      <c r="D4" s="14" t="s">
        <v>4</v>
      </c>
      <c r="E4" s="14">
        <v>180</v>
      </c>
      <c r="F4" s="11"/>
      <c r="G4" s="59"/>
      <c r="H4" s="12"/>
      <c r="I4" s="11"/>
      <c r="J4" s="11"/>
      <c r="K4" s="11"/>
      <c r="L4" s="10"/>
      <c r="M4" s="10"/>
    </row>
    <row r="5" spans="1:13">
      <c r="A5" s="9">
        <v>2</v>
      </c>
      <c r="B5" s="9"/>
      <c r="C5" s="45" t="s">
        <v>318</v>
      </c>
      <c r="D5" s="14" t="s">
        <v>4</v>
      </c>
      <c r="E5" s="14">
        <v>140</v>
      </c>
      <c r="F5" s="11"/>
      <c r="G5" s="59"/>
      <c r="H5" s="12"/>
      <c r="I5" s="11"/>
      <c r="J5" s="11"/>
      <c r="K5" s="11"/>
      <c r="L5" s="10"/>
      <c r="M5" s="10"/>
    </row>
    <row r="6" spans="1:13" ht="30.75" customHeight="1">
      <c r="A6" s="9">
        <v>3</v>
      </c>
      <c r="B6" s="14"/>
      <c r="C6" s="45" t="s">
        <v>316</v>
      </c>
      <c r="D6" s="14" t="s">
        <v>4</v>
      </c>
      <c r="E6" s="14">
        <v>30</v>
      </c>
      <c r="F6" s="11"/>
      <c r="G6" s="59"/>
      <c r="H6" s="12"/>
      <c r="I6" s="11"/>
      <c r="J6" s="11"/>
      <c r="K6" s="11"/>
      <c r="L6" s="10"/>
      <c r="M6" s="10"/>
    </row>
    <row r="7" spans="1:13" ht="66">
      <c r="A7" s="9">
        <v>4</v>
      </c>
      <c r="B7" s="14"/>
      <c r="C7" s="45" t="s">
        <v>96</v>
      </c>
      <c r="D7" s="14" t="s">
        <v>97</v>
      </c>
      <c r="E7" s="14">
        <v>6</v>
      </c>
      <c r="F7" s="11"/>
      <c r="G7" s="59"/>
      <c r="H7" s="12"/>
      <c r="I7" s="11"/>
      <c r="J7" s="11"/>
      <c r="K7" s="11"/>
      <c r="L7" s="10"/>
      <c r="M7" s="10"/>
    </row>
    <row r="8" spans="1:13" ht="33.75" customHeight="1">
      <c r="A8" s="9"/>
      <c r="B8" s="14"/>
      <c r="C8" s="14" t="s">
        <v>76</v>
      </c>
      <c r="D8" s="14"/>
      <c r="E8" s="43"/>
      <c r="F8" s="11"/>
      <c r="G8" s="41">
        <f>SUM(G4:G7)</f>
        <v>0</v>
      </c>
      <c r="H8" s="44"/>
      <c r="I8" s="41">
        <f>SUM(I4:I7)</f>
        <v>0</v>
      </c>
      <c r="J8" s="41"/>
      <c r="K8" s="41">
        <f>SUM(K4:K7)</f>
        <v>0</v>
      </c>
      <c r="L8" s="10"/>
      <c r="M8" s="10"/>
    </row>
  </sheetData>
  <sheetProtection selectLockedCells="1" selectUnlockedCells="1"/>
  <mergeCells count="2">
    <mergeCell ref="A1:K1"/>
    <mergeCell ref="A2:K2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6"/>
  <sheetViews>
    <sheetView zoomScaleNormal="100" workbookViewId="0">
      <selection sqref="A1:K1"/>
    </sheetView>
  </sheetViews>
  <sheetFormatPr defaultColWidth="9.109375" defaultRowHeight="13.2"/>
  <cols>
    <col min="1" max="1" width="4.6640625" style="8" customWidth="1"/>
    <col min="2" max="2" width="18.5546875" style="8" customWidth="1"/>
    <col min="3" max="3" width="39.5546875" style="8" customWidth="1"/>
    <col min="4" max="5" width="6" style="8" customWidth="1"/>
    <col min="6" max="6" width="7" style="8" customWidth="1"/>
    <col min="7" max="7" width="9.88671875" style="8" customWidth="1"/>
    <col min="8" max="8" width="6.44140625" style="8" customWidth="1"/>
    <col min="9" max="9" width="8.33203125" style="8" customWidth="1"/>
    <col min="10" max="10" width="7.109375" style="8" customWidth="1"/>
    <col min="11" max="11" width="11.5546875" style="8" customWidth="1"/>
    <col min="12" max="16384" width="9.109375" style="8"/>
  </cols>
  <sheetData>
    <row r="1" spans="1:64" s="7" customFormat="1" ht="26.25" customHeight="1">
      <c r="A1" s="231" t="s">
        <v>404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64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306</v>
      </c>
      <c r="I2" s="17" t="s">
        <v>16</v>
      </c>
      <c r="J2" s="17" t="s">
        <v>17</v>
      </c>
      <c r="K2" s="17" t="s">
        <v>37</v>
      </c>
      <c r="L2" s="10"/>
      <c r="M2" s="10"/>
    </row>
    <row r="3" spans="1:64" ht="26.4">
      <c r="A3" s="9" t="s">
        <v>2</v>
      </c>
      <c r="B3" s="9"/>
      <c r="C3" s="45" t="s">
        <v>319</v>
      </c>
      <c r="D3" s="9" t="s">
        <v>98</v>
      </c>
      <c r="E3" s="9">
        <v>1500</v>
      </c>
      <c r="F3" s="18"/>
      <c r="G3" s="18"/>
      <c r="H3" s="19"/>
      <c r="I3" s="18"/>
      <c r="J3" s="18"/>
      <c r="K3" s="18"/>
      <c r="L3" s="10"/>
      <c r="M3" s="10"/>
    </row>
    <row r="4" spans="1:64" s="7" customFormat="1" ht="23.25" customHeight="1">
      <c r="A4" s="244" t="s">
        <v>60</v>
      </c>
      <c r="B4" s="250"/>
      <c r="C4" s="250"/>
      <c r="D4" s="250"/>
      <c r="E4" s="250"/>
      <c r="F4" s="251"/>
      <c r="G4" s="57">
        <f>SUM(G3:G3)</f>
        <v>0</v>
      </c>
      <c r="H4" s="60"/>
      <c r="I4" s="57">
        <f>SUM(I3:I3)</f>
        <v>0</v>
      </c>
      <c r="J4" s="58"/>
      <c r="K4" s="57">
        <f>SUM(K3:K3)</f>
        <v>0</v>
      </c>
      <c r="L4" s="6"/>
      <c r="M4" s="6"/>
    </row>
    <row r="5" spans="1:64">
      <c r="A5" s="7"/>
      <c r="B5" s="7"/>
      <c r="C5" s="7"/>
      <c r="D5" s="7"/>
      <c r="E5" s="7"/>
      <c r="F5" s="7"/>
      <c r="G5" s="51"/>
      <c r="H5" s="7"/>
      <c r="I5" s="7"/>
    </row>
    <row r="6" spans="1:64" s="64" customFormat="1">
      <c r="A6" s="61"/>
      <c r="B6" s="61"/>
      <c r="C6" s="52"/>
      <c r="D6" s="62"/>
      <c r="E6" s="61"/>
      <c r="F6" s="61"/>
      <c r="G6" s="63"/>
      <c r="H6" s="61"/>
      <c r="I6" s="61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</row>
  </sheetData>
  <sheetProtection selectLockedCells="1" selectUnlockedCells="1"/>
  <mergeCells count="2">
    <mergeCell ref="A1:K1"/>
    <mergeCell ref="A4:F4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Normal="100" workbookViewId="0">
      <selection activeCell="F3" sqref="F3:K9"/>
    </sheetView>
  </sheetViews>
  <sheetFormatPr defaultColWidth="9.109375" defaultRowHeight="13.2"/>
  <cols>
    <col min="1" max="1" width="4.6640625" style="8" customWidth="1"/>
    <col min="2" max="2" width="18.5546875" style="8" customWidth="1"/>
    <col min="3" max="3" width="45.33203125" style="8" customWidth="1"/>
    <col min="4" max="5" width="6" style="8" customWidth="1"/>
    <col min="6" max="6" width="7" style="8" customWidth="1"/>
    <col min="7" max="7" width="10.88671875" style="8" customWidth="1"/>
    <col min="8" max="8" width="6.44140625" style="8" customWidth="1"/>
    <col min="9" max="9" width="8.6640625" style="8" customWidth="1"/>
    <col min="10" max="10" width="7.109375" style="8" customWidth="1"/>
    <col min="11" max="11" width="11.5546875" style="8" customWidth="1"/>
    <col min="12" max="16384" width="9.109375" style="8"/>
  </cols>
  <sheetData>
    <row r="1" spans="1:13" s="7" customFormat="1" ht="26.25" customHeight="1">
      <c r="A1" s="255" t="s">
        <v>384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3" ht="39.6">
      <c r="A2" s="65" t="s">
        <v>0</v>
      </c>
      <c r="B2" s="65" t="s">
        <v>53</v>
      </c>
      <c r="C2" s="65" t="s">
        <v>10</v>
      </c>
      <c r="D2" s="65" t="s">
        <v>11</v>
      </c>
      <c r="E2" s="65" t="s">
        <v>12</v>
      </c>
      <c r="F2" s="65" t="s">
        <v>13</v>
      </c>
      <c r="G2" s="65" t="s">
        <v>14</v>
      </c>
      <c r="H2" s="65" t="s">
        <v>306</v>
      </c>
      <c r="I2" s="65" t="s">
        <v>16</v>
      </c>
      <c r="J2" s="65" t="s">
        <v>17</v>
      </c>
      <c r="K2" s="65" t="s">
        <v>37</v>
      </c>
      <c r="L2" s="10"/>
      <c r="M2" s="10"/>
    </row>
    <row r="3" spans="1:13" ht="67.5" customHeight="1">
      <c r="A3" s="66" t="s">
        <v>2</v>
      </c>
      <c r="B3" s="66"/>
      <c r="C3" s="45" t="s">
        <v>99</v>
      </c>
      <c r="D3" s="67" t="s">
        <v>4</v>
      </c>
      <c r="E3" s="67">
        <v>150</v>
      </c>
      <c r="F3" s="68"/>
      <c r="G3" s="68"/>
      <c r="H3" s="78"/>
      <c r="I3" s="68"/>
      <c r="J3" s="68"/>
      <c r="K3" s="68"/>
      <c r="L3" s="10"/>
      <c r="M3" s="10"/>
    </row>
    <row r="4" spans="1:13" ht="78.75" customHeight="1">
      <c r="A4" s="66" t="s">
        <v>3</v>
      </c>
      <c r="B4" s="69"/>
      <c r="C4" s="74" t="s">
        <v>100</v>
      </c>
      <c r="D4" s="71" t="s">
        <v>4</v>
      </c>
      <c r="E4" s="71">
        <v>150</v>
      </c>
      <c r="F4" s="72"/>
      <c r="G4" s="68"/>
      <c r="H4" s="78"/>
      <c r="I4" s="68"/>
      <c r="J4" s="68"/>
      <c r="K4" s="68"/>
      <c r="L4" s="10"/>
      <c r="M4" s="10"/>
    </row>
    <row r="5" spans="1:13" s="209" customFormat="1" ht="78.75" customHeight="1">
      <c r="A5" s="67" t="s">
        <v>5</v>
      </c>
      <c r="B5" s="214"/>
      <c r="C5" s="74" t="s">
        <v>382</v>
      </c>
      <c r="D5" s="71" t="s">
        <v>4</v>
      </c>
      <c r="E5" s="71">
        <v>150</v>
      </c>
      <c r="F5" s="72"/>
      <c r="G5" s="68"/>
      <c r="H5" s="215"/>
      <c r="I5" s="68"/>
      <c r="J5" s="68"/>
      <c r="K5" s="68"/>
      <c r="L5" s="10"/>
      <c r="M5" s="10"/>
    </row>
    <row r="6" spans="1:13" ht="24.75" customHeight="1">
      <c r="A6" s="66" t="s">
        <v>6</v>
      </c>
      <c r="B6" s="66"/>
      <c r="C6" s="45" t="s">
        <v>101</v>
      </c>
      <c r="D6" s="67" t="s">
        <v>4</v>
      </c>
      <c r="E6" s="67">
        <v>1000</v>
      </c>
      <c r="F6" s="68"/>
      <c r="G6" s="68"/>
      <c r="H6" s="79"/>
      <c r="I6" s="68"/>
      <c r="J6" s="68"/>
      <c r="K6" s="68"/>
      <c r="L6" s="10"/>
      <c r="M6" s="10"/>
    </row>
    <row r="7" spans="1:13" ht="15" customHeight="1">
      <c r="A7" s="66" t="s">
        <v>7</v>
      </c>
      <c r="B7" s="66"/>
      <c r="C7" s="45" t="s">
        <v>102</v>
      </c>
      <c r="D7" s="67" t="s">
        <v>4</v>
      </c>
      <c r="E7" s="67">
        <v>1200</v>
      </c>
      <c r="F7" s="68"/>
      <c r="G7" s="68"/>
      <c r="H7" s="78"/>
      <c r="I7" s="68"/>
      <c r="J7" s="68"/>
      <c r="K7" s="68"/>
      <c r="L7" s="10"/>
      <c r="M7" s="10"/>
    </row>
    <row r="8" spans="1:13" ht="26.25" customHeight="1">
      <c r="A8" s="66" t="s">
        <v>21</v>
      </c>
      <c r="B8" s="66"/>
      <c r="C8" s="45" t="s">
        <v>103</v>
      </c>
      <c r="D8" s="67" t="s">
        <v>4</v>
      </c>
      <c r="E8" s="67">
        <v>800</v>
      </c>
      <c r="F8" s="68"/>
      <c r="G8" s="68"/>
      <c r="H8" s="78"/>
      <c r="I8" s="68"/>
      <c r="J8" s="68"/>
      <c r="K8" s="68"/>
      <c r="L8" s="10"/>
      <c r="M8" s="10"/>
    </row>
    <row r="9" spans="1:13" ht="26.25" customHeight="1">
      <c r="A9" s="66" t="s">
        <v>23</v>
      </c>
      <c r="B9" s="66"/>
      <c r="C9" s="45" t="s">
        <v>104</v>
      </c>
      <c r="D9" s="67" t="s">
        <v>4</v>
      </c>
      <c r="E9" s="67">
        <v>400</v>
      </c>
      <c r="F9" s="68"/>
      <c r="G9" s="68"/>
      <c r="H9" s="78"/>
      <c r="I9" s="68"/>
      <c r="J9" s="68"/>
      <c r="K9" s="68"/>
      <c r="L9" s="10"/>
      <c r="M9" s="10"/>
    </row>
    <row r="10" spans="1:13" ht="27.75" customHeight="1">
      <c r="A10" s="252" t="s">
        <v>76</v>
      </c>
      <c r="B10" s="252"/>
      <c r="C10" s="252"/>
      <c r="D10" s="66"/>
      <c r="E10" s="67"/>
      <c r="F10" s="75"/>
      <c r="G10" s="76">
        <f>SUM(G3:G9)</f>
        <v>0</v>
      </c>
      <c r="H10" s="73"/>
      <c r="I10" s="80">
        <f>SUM(I3:I9)</f>
        <v>0</v>
      </c>
      <c r="J10" s="68"/>
      <c r="K10" s="77">
        <f>SUM(K3:K9)</f>
        <v>0</v>
      </c>
      <c r="L10" s="10"/>
      <c r="M10" s="10"/>
    </row>
    <row r="11" spans="1:13" ht="21" customHeight="1">
      <c r="A11" s="228" t="s">
        <v>383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</row>
    <row r="12" spans="1:13" ht="28.5" customHeight="1">
      <c r="A12" s="253" t="s">
        <v>320</v>
      </c>
      <c r="B12" s="254"/>
      <c r="C12" s="254"/>
      <c r="D12" s="234"/>
      <c r="E12" s="234"/>
      <c r="F12" s="234"/>
      <c r="G12" s="234"/>
      <c r="H12" s="234"/>
      <c r="I12" s="234"/>
      <c r="J12" s="234"/>
      <c r="K12" s="234"/>
    </row>
  </sheetData>
  <sheetProtection selectLockedCells="1" selectUnlockedCells="1"/>
  <mergeCells count="4">
    <mergeCell ref="A10:C10"/>
    <mergeCell ref="A12:K12"/>
    <mergeCell ref="A11:K11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zoomScale="90" zoomScaleNormal="90" workbookViewId="0">
      <selection activeCell="I9" sqref="I9"/>
    </sheetView>
  </sheetViews>
  <sheetFormatPr defaultColWidth="9.109375" defaultRowHeight="13.2"/>
  <cols>
    <col min="1" max="1" width="4.6640625" style="8" customWidth="1"/>
    <col min="2" max="2" width="17.109375" style="8" customWidth="1"/>
    <col min="3" max="3" width="42" style="8" customWidth="1"/>
    <col min="4" max="5" width="6" style="8" customWidth="1"/>
    <col min="6" max="6" width="7" style="8" customWidth="1"/>
    <col min="7" max="7" width="9.88671875" style="8" customWidth="1"/>
    <col min="8" max="8" width="6.44140625" style="8" customWidth="1"/>
    <col min="9" max="9" width="9.44140625" style="8" customWidth="1"/>
    <col min="10" max="10" width="7.109375" style="8" customWidth="1"/>
    <col min="11" max="11" width="11.5546875" style="8" customWidth="1"/>
    <col min="12" max="16384" width="9.109375" style="8"/>
  </cols>
  <sheetData>
    <row r="1" spans="1:13" s="7" customFormat="1" ht="27.75" customHeight="1">
      <c r="A1" s="257" t="s">
        <v>405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3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15</v>
      </c>
      <c r="I2" s="17" t="s">
        <v>16</v>
      </c>
      <c r="J2" s="17" t="s">
        <v>17</v>
      </c>
      <c r="K2" s="17" t="s">
        <v>37</v>
      </c>
      <c r="L2" s="10"/>
      <c r="M2" s="10"/>
    </row>
    <row r="3" spans="1:13" ht="35.4" customHeight="1">
      <c r="A3" s="9" t="s">
        <v>2</v>
      </c>
      <c r="B3" s="9"/>
      <c r="C3" s="1" t="s">
        <v>105</v>
      </c>
      <c r="D3" s="9" t="s">
        <v>4</v>
      </c>
      <c r="E3" s="14">
        <v>500</v>
      </c>
      <c r="F3" s="11"/>
      <c r="G3" s="11"/>
      <c r="H3" s="12"/>
      <c r="I3" s="11"/>
      <c r="J3" s="11"/>
      <c r="K3" s="11"/>
      <c r="L3" s="10"/>
      <c r="M3" s="10"/>
    </row>
    <row r="4" spans="1:13" s="7" customFormat="1" ht="25.5" customHeight="1">
      <c r="A4" s="244" t="s">
        <v>60</v>
      </c>
      <c r="B4" s="250"/>
      <c r="C4" s="250"/>
      <c r="D4" s="250"/>
      <c r="E4" s="250"/>
      <c r="F4" s="58"/>
      <c r="G4" s="58">
        <f>SUM(G3:G3)</f>
        <v>0</v>
      </c>
      <c r="H4" s="50"/>
      <c r="I4" s="58">
        <f>SUM(I3:I3)</f>
        <v>0</v>
      </c>
      <c r="J4" s="58"/>
      <c r="K4" s="81">
        <f>SUM(K3:K3)</f>
        <v>0</v>
      </c>
      <c r="L4" s="6"/>
      <c r="M4" s="6"/>
    </row>
  </sheetData>
  <sheetProtection selectLockedCells="1" selectUnlockedCells="1"/>
  <mergeCells count="2">
    <mergeCell ref="A1:K1"/>
    <mergeCell ref="A4:E4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20"/>
  <sheetViews>
    <sheetView topLeftCell="A13" zoomScaleNormal="100" workbookViewId="0">
      <selection activeCell="I30" sqref="I30"/>
    </sheetView>
  </sheetViews>
  <sheetFormatPr defaultColWidth="9.109375" defaultRowHeight="13.2"/>
  <cols>
    <col min="1" max="1" width="4.6640625" style="85" customWidth="1"/>
    <col min="2" max="2" width="62.109375" style="85" customWidth="1"/>
    <col min="3" max="3" width="16.6640625" style="85" customWidth="1"/>
    <col min="4" max="4" width="5.44140625" style="85" customWidth="1"/>
    <col min="5" max="5" width="6" style="85" customWidth="1"/>
    <col min="6" max="6" width="6" style="86" customWidth="1"/>
    <col min="7" max="7" width="10.5546875" style="86" customWidth="1"/>
    <col min="8" max="8" width="6.44140625" style="85" customWidth="1"/>
    <col min="9" max="9" width="9.109375" style="86"/>
    <col min="10" max="10" width="6" style="86" customWidth="1"/>
    <col min="11" max="11" width="10.109375" style="86" customWidth="1"/>
    <col min="12" max="16384" width="9.109375" style="85"/>
  </cols>
  <sheetData>
    <row r="1" spans="1:50" s="48" customFormat="1" ht="28.5" customHeight="1">
      <c r="A1" s="258" t="s">
        <v>279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50" ht="54.75" customHeight="1">
      <c r="A2" s="9" t="s">
        <v>0</v>
      </c>
      <c r="B2" s="9" t="s">
        <v>10</v>
      </c>
      <c r="C2" s="9" t="s">
        <v>53</v>
      </c>
      <c r="D2" s="9" t="s">
        <v>11</v>
      </c>
      <c r="E2" s="9" t="s">
        <v>12</v>
      </c>
      <c r="F2" s="18" t="s">
        <v>13</v>
      </c>
      <c r="G2" s="18" t="s">
        <v>106</v>
      </c>
      <c r="H2" s="9" t="s">
        <v>306</v>
      </c>
      <c r="I2" s="18" t="s">
        <v>16</v>
      </c>
      <c r="J2" s="18" t="s">
        <v>17</v>
      </c>
      <c r="K2" s="18" t="s">
        <v>107</v>
      </c>
      <c r="L2" s="87"/>
    </row>
    <row r="3" spans="1:50" ht="26.4">
      <c r="A3" s="20">
        <v>1</v>
      </c>
      <c r="B3" s="1" t="s">
        <v>108</v>
      </c>
      <c r="C3" s="88"/>
      <c r="D3" s="88" t="s">
        <v>4</v>
      </c>
      <c r="E3" s="88">
        <v>100</v>
      </c>
      <c r="F3" s="89"/>
      <c r="G3" s="89"/>
      <c r="H3" s="104"/>
      <c r="I3" s="89"/>
      <c r="J3" s="89"/>
      <c r="K3" s="89"/>
      <c r="L3" s="87"/>
    </row>
    <row r="4" spans="1:50" ht="79.2">
      <c r="A4" s="20">
        <v>2</v>
      </c>
      <c r="B4" s="1" t="s">
        <v>323</v>
      </c>
      <c r="C4" s="88"/>
      <c r="D4" s="88" t="s">
        <v>4</v>
      </c>
      <c r="E4" s="88">
        <v>300</v>
      </c>
      <c r="F4" s="89"/>
      <c r="G4" s="89"/>
      <c r="H4" s="104"/>
      <c r="I4" s="89"/>
      <c r="J4" s="89"/>
      <c r="K4" s="89"/>
      <c r="L4" s="87"/>
    </row>
    <row r="5" spans="1:50" ht="66">
      <c r="A5" s="20" t="s">
        <v>5</v>
      </c>
      <c r="B5" s="1" t="s">
        <v>109</v>
      </c>
      <c r="C5" s="88"/>
      <c r="D5" s="88" t="s">
        <v>4</v>
      </c>
      <c r="E5" s="14">
        <v>1000</v>
      </c>
      <c r="F5" s="89"/>
      <c r="G5" s="89"/>
      <c r="H5" s="104"/>
      <c r="I5" s="89"/>
      <c r="J5" s="89"/>
      <c r="K5" s="89"/>
      <c r="L5" s="87"/>
    </row>
    <row r="6" spans="1:50" ht="66">
      <c r="A6" s="20" t="s">
        <v>6</v>
      </c>
      <c r="B6" s="102" t="s">
        <v>110</v>
      </c>
      <c r="C6" s="90"/>
      <c r="D6" s="90" t="s">
        <v>4</v>
      </c>
      <c r="E6" s="21">
        <v>400</v>
      </c>
      <c r="F6" s="91"/>
      <c r="G6" s="91"/>
      <c r="H6" s="105"/>
      <c r="I6" s="91"/>
      <c r="J6" s="91"/>
      <c r="K6" s="91"/>
      <c r="L6" s="87"/>
    </row>
    <row r="7" spans="1:50" s="107" customFormat="1" ht="79.2">
      <c r="A7" s="38" t="s">
        <v>7</v>
      </c>
      <c r="B7" s="108" t="s">
        <v>111</v>
      </c>
      <c r="C7" s="109"/>
      <c r="D7" s="109" t="s">
        <v>4</v>
      </c>
      <c r="E7" s="36">
        <v>35</v>
      </c>
      <c r="F7" s="110"/>
      <c r="G7" s="110"/>
      <c r="H7" s="111"/>
      <c r="I7" s="110"/>
      <c r="J7" s="110"/>
      <c r="K7" s="110"/>
      <c r="L7" s="106"/>
    </row>
    <row r="8" spans="1:50" ht="36" customHeight="1">
      <c r="A8" s="38" t="s">
        <v>21</v>
      </c>
      <c r="B8" s="31" t="s">
        <v>112</v>
      </c>
      <c r="C8" s="109"/>
      <c r="D8" s="109" t="s">
        <v>4</v>
      </c>
      <c r="E8" s="109">
        <v>30</v>
      </c>
      <c r="F8" s="110"/>
      <c r="G8" s="110"/>
      <c r="H8" s="111"/>
      <c r="I8" s="110"/>
      <c r="J8" s="110"/>
      <c r="K8" s="110"/>
      <c r="L8" s="87"/>
    </row>
    <row r="9" spans="1:50" ht="79.2">
      <c r="A9" s="38" t="s">
        <v>23</v>
      </c>
      <c r="B9" s="31" t="s">
        <v>113</v>
      </c>
      <c r="C9" s="109"/>
      <c r="D9" s="109" t="s">
        <v>4</v>
      </c>
      <c r="E9" s="109">
        <v>10</v>
      </c>
      <c r="F9" s="110"/>
      <c r="G9" s="110"/>
      <c r="H9" s="111"/>
      <c r="I9" s="110"/>
      <c r="J9" s="110"/>
      <c r="K9" s="110"/>
      <c r="L9" s="87"/>
    </row>
    <row r="10" spans="1:50" ht="82.2">
      <c r="A10" s="38" t="s">
        <v>25</v>
      </c>
      <c r="B10" s="31" t="s">
        <v>114</v>
      </c>
      <c r="C10" s="109"/>
      <c r="D10" s="109" t="s">
        <v>4</v>
      </c>
      <c r="E10" s="109">
        <v>300</v>
      </c>
      <c r="F10" s="110"/>
      <c r="G10" s="110"/>
      <c r="H10" s="111"/>
      <c r="I10" s="110"/>
      <c r="J10" s="110"/>
      <c r="K10" s="110"/>
      <c r="L10" s="87"/>
    </row>
    <row r="11" spans="1:50" ht="82.8">
      <c r="A11" s="38" t="s">
        <v>27</v>
      </c>
      <c r="B11" s="31" t="s">
        <v>324</v>
      </c>
      <c r="C11" s="109"/>
      <c r="D11" s="109" t="s">
        <v>4</v>
      </c>
      <c r="E11" s="109">
        <v>300</v>
      </c>
      <c r="F11" s="110"/>
      <c r="G11" s="110"/>
      <c r="H11" s="111"/>
      <c r="I11" s="110"/>
      <c r="J11" s="110"/>
      <c r="K11" s="110"/>
      <c r="L11" s="87"/>
    </row>
    <row r="12" spans="1:50" ht="92.4">
      <c r="A12" s="38" t="s">
        <v>28</v>
      </c>
      <c r="B12" s="31" t="s">
        <v>115</v>
      </c>
      <c r="C12" s="109"/>
      <c r="D12" s="109" t="s">
        <v>4</v>
      </c>
      <c r="E12" s="109">
        <v>170</v>
      </c>
      <c r="F12" s="110"/>
      <c r="G12" s="110"/>
      <c r="H12" s="111"/>
      <c r="I12" s="110"/>
      <c r="J12" s="110"/>
      <c r="K12" s="110"/>
      <c r="L12" s="87"/>
    </row>
    <row r="13" spans="1:50" ht="92.4">
      <c r="A13" s="38" t="s">
        <v>162</v>
      </c>
      <c r="B13" s="31" t="s">
        <v>261</v>
      </c>
      <c r="C13" s="109"/>
      <c r="D13" s="109" t="s">
        <v>4</v>
      </c>
      <c r="E13" s="109">
        <v>75</v>
      </c>
      <c r="F13" s="110"/>
      <c r="G13" s="110"/>
      <c r="H13" s="111"/>
      <c r="I13" s="110"/>
      <c r="J13" s="110"/>
      <c r="K13" s="110"/>
      <c r="L13" s="87"/>
    </row>
    <row r="14" spans="1:50" s="48" customFormat="1" ht="24.75" customHeight="1">
      <c r="A14" s="241" t="s">
        <v>76</v>
      </c>
      <c r="B14" s="241"/>
      <c r="C14" s="109"/>
      <c r="D14" s="109"/>
      <c r="E14" s="109"/>
      <c r="F14" s="110"/>
      <c r="G14" s="113">
        <f>SUM(G3:G13)</f>
        <v>0</v>
      </c>
      <c r="H14" s="114"/>
      <c r="I14" s="113">
        <f>SUM(I3:I13)</f>
        <v>0</v>
      </c>
      <c r="J14" s="115"/>
      <c r="K14" s="113">
        <f>SUM(K3:K13)</f>
        <v>0</v>
      </c>
      <c r="L14" s="100"/>
    </row>
    <row r="15" spans="1:50" s="48" customFormat="1" ht="18.75" customHeight="1">
      <c r="A15" s="259" t="s">
        <v>41</v>
      </c>
      <c r="B15" s="259"/>
      <c r="C15" s="238"/>
      <c r="D15" s="238"/>
      <c r="E15" s="238"/>
      <c r="F15" s="238"/>
      <c r="G15" s="238"/>
      <c r="H15" s="238"/>
      <c r="I15" s="238"/>
      <c r="J15" s="238"/>
      <c r="K15" s="238"/>
      <c r="L15" s="100"/>
    </row>
    <row r="16" spans="1:50" ht="18.75" customHeight="1">
      <c r="A16" s="260" t="s">
        <v>116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</row>
    <row r="17" spans="1:50" s="101" customFormat="1" ht="22.5" customHeight="1">
      <c r="A17" s="261" t="s">
        <v>117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</row>
    <row r="18" spans="1:50" ht="58.5" customHeight="1">
      <c r="A18" s="261" t="s">
        <v>321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</row>
    <row r="19" spans="1:50" ht="41.25" customHeight="1">
      <c r="A19" s="261" t="s">
        <v>322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</row>
    <row r="20" spans="1:50">
      <c r="A20" s="261" t="s">
        <v>118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</row>
  </sheetData>
  <sheetProtection selectLockedCells="1" selectUnlockedCells="1"/>
  <mergeCells count="8">
    <mergeCell ref="A1:K1"/>
    <mergeCell ref="A15:K15"/>
    <mergeCell ref="A16:K16"/>
    <mergeCell ref="A20:K20"/>
    <mergeCell ref="A17:K17"/>
    <mergeCell ref="A18:K18"/>
    <mergeCell ref="A19:K19"/>
    <mergeCell ref="A14:B14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1"/>
  <sheetViews>
    <sheetView zoomScale="90" zoomScaleNormal="90" workbookViewId="0">
      <selection activeCell="F3" sqref="F3:K6"/>
    </sheetView>
  </sheetViews>
  <sheetFormatPr defaultColWidth="9.109375" defaultRowHeight="13.2"/>
  <cols>
    <col min="1" max="1" width="4.6640625" style="85" customWidth="1"/>
    <col min="2" max="2" width="13" style="85" customWidth="1"/>
    <col min="3" max="3" width="52.109375" style="85" customWidth="1"/>
    <col min="4" max="4" width="6.6640625" style="85" customWidth="1"/>
    <col min="5" max="5" width="6" style="85" customWidth="1"/>
    <col min="6" max="6" width="6" style="86" customWidth="1"/>
    <col min="7" max="7" width="10" style="86" customWidth="1"/>
    <col min="8" max="8" width="6.6640625" style="85" customWidth="1"/>
    <col min="9" max="9" width="9" style="86" customWidth="1"/>
    <col min="10" max="10" width="8.33203125" style="86" customWidth="1"/>
    <col min="11" max="11" width="9.6640625" style="86" customWidth="1"/>
    <col min="12" max="12" width="11.5546875" style="85" customWidth="1"/>
    <col min="13" max="16384" width="9.109375" style="85"/>
  </cols>
  <sheetData>
    <row r="1" spans="1:11" ht="21" customHeight="1">
      <c r="A1" s="231" t="s">
        <v>325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4" t="s">
        <v>13</v>
      </c>
      <c r="G2" s="4" t="s">
        <v>106</v>
      </c>
      <c r="H2" s="17" t="s">
        <v>15</v>
      </c>
      <c r="I2" s="4" t="s">
        <v>16</v>
      </c>
      <c r="J2" s="4" t="s">
        <v>17</v>
      </c>
      <c r="K2" s="4" t="s">
        <v>107</v>
      </c>
    </row>
    <row r="3" spans="1:11" ht="145.19999999999999">
      <c r="A3" s="9" t="s">
        <v>2</v>
      </c>
      <c r="B3" s="9"/>
      <c r="C3" s="15" t="s">
        <v>326</v>
      </c>
      <c r="D3" s="9" t="s">
        <v>4</v>
      </c>
      <c r="E3" s="9">
        <v>30</v>
      </c>
      <c r="F3" s="18"/>
      <c r="G3" s="18"/>
      <c r="H3" s="19"/>
      <c r="I3" s="18"/>
      <c r="J3" s="18"/>
      <c r="K3" s="18"/>
    </row>
    <row r="4" spans="1:11" ht="145.19999999999999">
      <c r="A4" s="9" t="s">
        <v>3</v>
      </c>
      <c r="B4" s="9"/>
      <c r="C4" s="15" t="s">
        <v>329</v>
      </c>
      <c r="D4" s="9" t="s">
        <v>4</v>
      </c>
      <c r="E4" s="9">
        <v>200</v>
      </c>
      <c r="F4" s="18"/>
      <c r="G4" s="18"/>
      <c r="H4" s="19"/>
      <c r="I4" s="18"/>
      <c r="J4" s="18"/>
      <c r="K4" s="18"/>
    </row>
    <row r="5" spans="1:11" ht="160.5" customHeight="1">
      <c r="A5" s="9" t="s">
        <v>5</v>
      </c>
      <c r="B5" s="9"/>
      <c r="C5" s="15" t="s">
        <v>327</v>
      </c>
      <c r="D5" s="9" t="s">
        <v>4</v>
      </c>
      <c r="E5" s="9">
        <v>200</v>
      </c>
      <c r="F5" s="18"/>
      <c r="G5" s="18"/>
      <c r="H5" s="19"/>
      <c r="I5" s="18"/>
      <c r="J5" s="18"/>
      <c r="K5" s="18"/>
    </row>
    <row r="6" spans="1:11" ht="264">
      <c r="A6" s="9" t="s">
        <v>6</v>
      </c>
      <c r="B6" s="9"/>
      <c r="C6" s="15" t="s">
        <v>328</v>
      </c>
      <c r="D6" s="9" t="s">
        <v>4</v>
      </c>
      <c r="E6" s="9">
        <v>200</v>
      </c>
      <c r="F6" s="18"/>
      <c r="G6" s="18"/>
      <c r="H6" s="19"/>
      <c r="I6" s="18"/>
      <c r="J6" s="18"/>
      <c r="K6" s="18"/>
    </row>
    <row r="7" spans="1:11" ht="24" customHeight="1">
      <c r="A7" s="262" t="s">
        <v>60</v>
      </c>
      <c r="B7" s="262"/>
      <c r="C7" s="262"/>
      <c r="D7" s="262"/>
      <c r="E7" s="262"/>
      <c r="F7" s="262"/>
      <c r="G7" s="4">
        <f>SUM(G3:G6)</f>
        <v>0</v>
      </c>
      <c r="H7" s="17"/>
      <c r="I7" s="4">
        <f>SUM(I3:I6)</f>
        <v>0</v>
      </c>
      <c r="J7" s="4"/>
      <c r="K7" s="4">
        <f>SUM(K3:K6)</f>
        <v>0</v>
      </c>
    </row>
    <row r="11" spans="1:11" ht="9" customHeight="1"/>
  </sheetData>
  <sheetProtection selectLockedCells="1" selectUnlockedCells="1"/>
  <mergeCells count="2">
    <mergeCell ref="A7:F7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Y12"/>
  <sheetViews>
    <sheetView zoomScaleNormal="100" workbookViewId="0">
      <selection activeCell="F3" sqref="F3:K4"/>
    </sheetView>
  </sheetViews>
  <sheetFormatPr defaultColWidth="9.109375" defaultRowHeight="13.2"/>
  <cols>
    <col min="1" max="1" width="4.6640625" style="8" customWidth="1"/>
    <col min="2" max="2" width="18.5546875" style="8" customWidth="1"/>
    <col min="3" max="3" width="46.109375" style="8" customWidth="1"/>
    <col min="4" max="5" width="6" style="8" customWidth="1"/>
    <col min="6" max="6" width="7" style="119" customWidth="1"/>
    <col min="7" max="7" width="9.88671875" style="119" customWidth="1"/>
    <col min="8" max="8" width="6.44140625" style="8" customWidth="1"/>
    <col min="9" max="9" width="8.33203125" style="119" customWidth="1"/>
    <col min="10" max="10" width="7.109375" style="119" customWidth="1"/>
    <col min="11" max="11" width="11.5546875" style="119" customWidth="1"/>
    <col min="12" max="16384" width="9.109375" style="8"/>
  </cols>
  <sheetData>
    <row r="1" spans="1:51" s="7" customFormat="1" ht="23.25" customHeight="1">
      <c r="A1" s="231" t="s">
        <v>280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51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4" t="s">
        <v>13</v>
      </c>
      <c r="G2" s="4" t="s">
        <v>14</v>
      </c>
      <c r="H2" s="17" t="s">
        <v>306</v>
      </c>
      <c r="I2" s="4" t="s">
        <v>16</v>
      </c>
      <c r="J2" s="4" t="s">
        <v>17</v>
      </c>
      <c r="K2" s="4" t="s">
        <v>37</v>
      </c>
      <c r="L2" s="10"/>
      <c r="M2" s="10"/>
    </row>
    <row r="3" spans="1:51">
      <c r="A3" s="9">
        <v>1</v>
      </c>
      <c r="B3" s="9"/>
      <c r="C3" s="116" t="s">
        <v>119</v>
      </c>
      <c r="D3" s="14" t="s">
        <v>4</v>
      </c>
      <c r="E3" s="14">
        <v>1080</v>
      </c>
      <c r="F3" s="11"/>
      <c r="G3" s="11"/>
      <c r="H3" s="12"/>
      <c r="I3" s="11"/>
      <c r="J3" s="11"/>
      <c r="K3" s="11"/>
      <c r="L3" s="10"/>
      <c r="M3" s="10"/>
    </row>
    <row r="4" spans="1:51" ht="39.6">
      <c r="A4" s="9">
        <v>2</v>
      </c>
      <c r="B4" s="9"/>
      <c r="C4" s="45" t="s">
        <v>120</v>
      </c>
      <c r="D4" s="14" t="s">
        <v>4</v>
      </c>
      <c r="E4" s="14">
        <v>200</v>
      </c>
      <c r="F4" s="11"/>
      <c r="G4" s="11"/>
      <c r="H4" s="12"/>
      <c r="I4" s="11"/>
      <c r="J4" s="11"/>
      <c r="K4" s="11"/>
      <c r="L4" s="10"/>
      <c r="M4" s="10"/>
    </row>
    <row r="5" spans="1:51" s="7" customFormat="1">
      <c r="A5" s="263" t="s">
        <v>76</v>
      </c>
      <c r="B5" s="263"/>
      <c r="C5" s="263"/>
      <c r="D5" s="263"/>
      <c r="E5" s="263"/>
      <c r="F5" s="263"/>
      <c r="G5" s="57">
        <f>SUM(G3:G4)</f>
        <v>0</v>
      </c>
      <c r="H5" s="118"/>
      <c r="I5" s="57">
        <f>SUM(I3:I4)</f>
        <v>0</v>
      </c>
      <c r="J5" s="57"/>
      <c r="K5" s="57">
        <f>SUM(K3:K4)</f>
        <v>0</v>
      </c>
      <c r="L5" s="6"/>
      <c r="M5" s="6"/>
    </row>
    <row r="6" spans="1:51" ht="25.5" customHeight="1">
      <c r="A6" s="228" t="s">
        <v>121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</row>
    <row r="7" spans="1:51">
      <c r="A7" s="228" t="s">
        <v>122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</row>
    <row r="8" spans="1:51" ht="71.25" customHeight="1">
      <c r="A8" s="233" t="s">
        <v>330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</row>
    <row r="9" spans="1:51">
      <c r="A9" s="55"/>
      <c r="B9" s="55"/>
      <c r="C9" s="55"/>
      <c r="D9" s="53"/>
      <c r="E9" s="53"/>
      <c r="F9" s="120"/>
      <c r="G9" s="120"/>
      <c r="H9" s="53"/>
      <c r="I9" s="120"/>
      <c r="J9" s="121"/>
      <c r="K9" s="121"/>
    </row>
    <row r="10" spans="1:51">
      <c r="A10" s="54"/>
      <c r="B10" s="54"/>
      <c r="C10" s="54"/>
      <c r="D10" s="122"/>
      <c r="E10" s="123"/>
      <c r="F10" s="124"/>
      <c r="G10" s="124"/>
      <c r="H10" s="123"/>
      <c r="I10" s="124"/>
      <c r="J10" s="125"/>
      <c r="K10" s="12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</row>
    <row r="11" spans="1:51" s="64" customFormat="1">
      <c r="A11" s="122"/>
      <c r="B11" s="122"/>
      <c r="C11" s="122"/>
      <c r="D11" s="122"/>
      <c r="E11" s="122"/>
      <c r="F11" s="124"/>
      <c r="G11" s="124"/>
      <c r="H11" s="123"/>
      <c r="I11" s="124"/>
      <c r="J11" s="125"/>
      <c r="K11" s="125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</row>
    <row r="12" spans="1:51">
      <c r="A12" s="55"/>
      <c r="B12" s="55"/>
      <c r="C12" s="56"/>
      <c r="D12" s="53"/>
      <c r="E12" s="53"/>
      <c r="F12" s="120"/>
      <c r="G12" s="120"/>
      <c r="H12" s="53"/>
      <c r="I12" s="120"/>
      <c r="J12" s="121"/>
      <c r="K12" s="121"/>
    </row>
  </sheetData>
  <sheetProtection selectLockedCells="1" selectUnlockedCells="1"/>
  <mergeCells count="5">
    <mergeCell ref="A5:F5"/>
    <mergeCell ref="A1:K1"/>
    <mergeCell ref="A6:K6"/>
    <mergeCell ref="A7:K7"/>
    <mergeCell ref="A8:K8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"/>
  <sheetViews>
    <sheetView zoomScaleNormal="100" workbookViewId="0">
      <selection activeCell="F3" sqref="F3:K3"/>
    </sheetView>
  </sheetViews>
  <sheetFormatPr defaultColWidth="9.109375" defaultRowHeight="13.2"/>
  <cols>
    <col min="1" max="1" width="6" style="8" customWidth="1"/>
    <col min="2" max="2" width="35.5546875" style="8" customWidth="1"/>
    <col min="3" max="3" width="12.5546875" style="8" customWidth="1"/>
    <col min="4" max="6" width="9.109375" style="8"/>
    <col min="7" max="7" width="10.6640625" style="8" customWidth="1"/>
    <col min="8" max="10" width="9.109375" style="8"/>
    <col min="11" max="11" width="12.33203125" style="8" customWidth="1"/>
    <col min="12" max="16384" width="9.109375" style="8"/>
  </cols>
  <sheetData>
    <row r="1" spans="1:11" ht="27" customHeight="1">
      <c r="A1" s="264" t="s">
        <v>281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39.6">
      <c r="A2" s="17" t="s">
        <v>0</v>
      </c>
      <c r="B2" s="17" t="s">
        <v>10</v>
      </c>
      <c r="C2" s="17" t="s">
        <v>123</v>
      </c>
      <c r="D2" s="17" t="s">
        <v>11</v>
      </c>
      <c r="E2" s="17" t="s">
        <v>12</v>
      </c>
      <c r="F2" s="4" t="s">
        <v>13</v>
      </c>
      <c r="G2" s="4" t="s">
        <v>14</v>
      </c>
      <c r="H2" s="17" t="s">
        <v>306</v>
      </c>
      <c r="I2" s="4" t="s">
        <v>16</v>
      </c>
      <c r="J2" s="4" t="s">
        <v>17</v>
      </c>
      <c r="K2" s="4" t="s">
        <v>37</v>
      </c>
    </row>
    <row r="3" spans="1:11" ht="26.4">
      <c r="A3" s="9" t="s">
        <v>2</v>
      </c>
      <c r="B3" s="116" t="s">
        <v>331</v>
      </c>
      <c r="C3" s="117"/>
      <c r="D3" s="14" t="s">
        <v>4</v>
      </c>
      <c r="E3" s="14">
        <v>1500</v>
      </c>
      <c r="F3" s="11"/>
      <c r="G3" s="11"/>
      <c r="H3" s="12"/>
      <c r="I3" s="11"/>
      <c r="J3" s="11"/>
      <c r="K3" s="11"/>
    </row>
    <row r="4" spans="1:11" ht="22.5" customHeight="1">
      <c r="A4" s="263" t="s">
        <v>76</v>
      </c>
      <c r="B4" s="263"/>
      <c r="C4" s="263"/>
      <c r="D4" s="263"/>
      <c r="E4" s="263"/>
      <c r="F4" s="263"/>
      <c r="G4" s="57">
        <f>SUM(G3:G3)</f>
        <v>0</v>
      </c>
      <c r="H4" s="118"/>
      <c r="I4" s="57">
        <f>SUM(I3:I3)</f>
        <v>0</v>
      </c>
      <c r="J4" s="57"/>
      <c r="K4" s="57">
        <f>SUM(K3:K3)</f>
        <v>0</v>
      </c>
    </row>
  </sheetData>
  <sheetProtection selectLockedCells="1" selectUnlockedCells="1"/>
  <mergeCells count="2">
    <mergeCell ref="A4:F4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1"/>
  <sheetViews>
    <sheetView tabSelected="1" zoomScaleNormal="100" workbookViewId="0">
      <selection sqref="A1:K1"/>
    </sheetView>
  </sheetViews>
  <sheetFormatPr defaultColWidth="9.109375" defaultRowHeight="13.2"/>
  <cols>
    <col min="1" max="1" width="4.5546875" style="8" customWidth="1"/>
    <col min="2" max="2" width="13.109375" style="8" customWidth="1"/>
    <col min="3" max="3" width="47.33203125" style="8" customWidth="1"/>
    <col min="4" max="4" width="6.6640625" style="8" customWidth="1"/>
    <col min="5" max="5" width="7.33203125" style="8" customWidth="1"/>
    <col min="6" max="16384" width="9.109375" style="8"/>
  </cols>
  <sheetData>
    <row r="1" spans="1:12" ht="28.5" customHeight="1">
      <c r="A1" s="231" t="s">
        <v>406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8"/>
    </row>
    <row r="2" spans="1:12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4" t="s">
        <v>13</v>
      </c>
      <c r="G2" s="4" t="s">
        <v>106</v>
      </c>
      <c r="H2" s="17" t="s">
        <v>306</v>
      </c>
      <c r="I2" s="4" t="s">
        <v>16</v>
      </c>
      <c r="J2" s="4" t="s">
        <v>17</v>
      </c>
      <c r="K2" s="4" t="s">
        <v>107</v>
      </c>
    </row>
    <row r="3" spans="1:12" ht="26.4">
      <c r="A3" s="17" t="s">
        <v>2</v>
      </c>
      <c r="B3" s="17"/>
      <c r="C3" s="126" t="s">
        <v>124</v>
      </c>
      <c r="D3" s="9" t="s">
        <v>4</v>
      </c>
      <c r="E3" s="9">
        <v>1500</v>
      </c>
      <c r="F3" s="18"/>
      <c r="G3" s="18"/>
      <c r="H3" s="19"/>
      <c r="I3" s="18"/>
      <c r="J3" s="18"/>
      <c r="K3" s="18"/>
    </row>
    <row r="4" spans="1:12" ht="26.4">
      <c r="A4" s="14" t="s">
        <v>3</v>
      </c>
      <c r="B4" s="14"/>
      <c r="C4" s="126" t="s">
        <v>125</v>
      </c>
      <c r="D4" s="14" t="s">
        <v>4</v>
      </c>
      <c r="E4" s="14">
        <v>1500</v>
      </c>
      <c r="F4" s="11"/>
      <c r="G4" s="18"/>
      <c r="H4" s="12"/>
      <c r="I4" s="18"/>
      <c r="J4" s="18"/>
      <c r="K4" s="18"/>
    </row>
    <row r="5" spans="1:12" ht="12.75" customHeight="1">
      <c r="A5" s="242" t="s">
        <v>8</v>
      </c>
      <c r="B5" s="242"/>
      <c r="C5" s="242"/>
      <c r="D5" s="242"/>
      <c r="E5" s="242"/>
      <c r="F5" s="242"/>
      <c r="G5" s="41">
        <f>SUM(G3:G4)</f>
        <v>0</v>
      </c>
      <c r="H5" s="12"/>
      <c r="I5" s="41">
        <f>SUM(I3:I4)</f>
        <v>0</v>
      </c>
      <c r="J5" s="11"/>
      <c r="K5" s="41">
        <f>SUM(K3:K4)</f>
        <v>0</v>
      </c>
    </row>
    <row r="6" spans="1:12">
      <c r="A6" s="265" t="s">
        <v>41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</row>
    <row r="7" spans="1:12" ht="12.75" customHeight="1">
      <c r="A7" s="228" t="s">
        <v>262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spans="1:12">
      <c r="A8" s="233" t="s">
        <v>127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</row>
    <row r="9" spans="1:12">
      <c r="A9" s="229" t="s">
        <v>128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spans="1:12">
      <c r="A10" s="229" t="s">
        <v>129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</row>
    <row r="11" spans="1:12">
      <c r="A11" s="56"/>
    </row>
  </sheetData>
  <sheetProtection selectLockedCells="1" selectUnlockedCells="1"/>
  <mergeCells count="7">
    <mergeCell ref="A9:K9"/>
    <mergeCell ref="A10:K10"/>
    <mergeCell ref="A1:K1"/>
    <mergeCell ref="A5:F5"/>
    <mergeCell ref="A6:K6"/>
    <mergeCell ref="A7:K7"/>
    <mergeCell ref="A8:K8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8"/>
  <sheetViews>
    <sheetView topLeftCell="A22" zoomScaleNormal="100" workbookViewId="0">
      <selection activeCell="D10" sqref="D10"/>
    </sheetView>
  </sheetViews>
  <sheetFormatPr defaultColWidth="9.109375" defaultRowHeight="13.2"/>
  <cols>
    <col min="1" max="1" width="4.6640625" style="8" customWidth="1"/>
    <col min="2" max="2" width="11.5546875" style="8" customWidth="1"/>
    <col min="3" max="3" width="18.5546875" style="8" customWidth="1"/>
    <col min="4" max="4" width="32.5546875" style="8" customWidth="1"/>
    <col min="5" max="5" width="7.109375" style="8" customWidth="1"/>
    <col min="6" max="6" width="6.109375" style="8" customWidth="1"/>
    <col min="7" max="7" width="5.44140625" style="119" customWidth="1"/>
    <col min="8" max="8" width="9.88671875" style="119" customWidth="1"/>
    <col min="9" max="9" width="6.44140625" style="8" customWidth="1"/>
    <col min="10" max="10" width="8.33203125" style="119" customWidth="1"/>
    <col min="11" max="11" width="9.109375" style="119"/>
    <col min="12" max="12" width="12.109375" style="119" customWidth="1"/>
    <col min="13" max="16384" width="9.109375" style="8"/>
  </cols>
  <sheetData>
    <row r="1" spans="1:14" s="7" customFormat="1" ht="28.5" customHeight="1">
      <c r="A1" s="268" t="s">
        <v>332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4" ht="53.25" customHeight="1">
      <c r="A2" s="29" t="s">
        <v>0</v>
      </c>
      <c r="B2" s="29" t="s">
        <v>90</v>
      </c>
      <c r="C2" s="29" t="s">
        <v>53</v>
      </c>
      <c r="D2" s="29" t="s">
        <v>10</v>
      </c>
      <c r="E2" s="29" t="s">
        <v>11</v>
      </c>
      <c r="F2" s="29" t="s">
        <v>12</v>
      </c>
      <c r="G2" s="131" t="s">
        <v>13</v>
      </c>
      <c r="H2" s="131" t="s">
        <v>14</v>
      </c>
      <c r="I2" s="29" t="s">
        <v>306</v>
      </c>
      <c r="J2" s="131" t="s">
        <v>16</v>
      </c>
      <c r="K2" s="131" t="s">
        <v>17</v>
      </c>
      <c r="L2" s="131" t="s">
        <v>37</v>
      </c>
      <c r="M2" s="10"/>
      <c r="N2" s="10"/>
    </row>
    <row r="3" spans="1:14" ht="33" customHeight="1">
      <c r="A3" s="38" t="s">
        <v>2</v>
      </c>
      <c r="B3" s="38" t="s">
        <v>130</v>
      </c>
      <c r="C3" s="38"/>
      <c r="D3" s="31" t="s">
        <v>131</v>
      </c>
      <c r="E3" s="38" t="s">
        <v>4</v>
      </c>
      <c r="F3" s="36">
        <v>400</v>
      </c>
      <c r="G3" s="32"/>
      <c r="H3" s="32"/>
      <c r="I3" s="34"/>
      <c r="J3" s="32"/>
      <c r="K3" s="32"/>
      <c r="L3" s="32"/>
      <c r="M3" s="10"/>
      <c r="N3" s="10"/>
    </row>
    <row r="4" spans="1:14" ht="26.4">
      <c r="A4" s="38" t="s">
        <v>3</v>
      </c>
      <c r="B4" s="38" t="s">
        <v>91</v>
      </c>
      <c r="C4" s="36"/>
      <c r="D4" s="129" t="s">
        <v>132</v>
      </c>
      <c r="E4" s="36" t="s">
        <v>4</v>
      </c>
      <c r="F4" s="36">
        <v>600</v>
      </c>
      <c r="G4" s="32"/>
      <c r="H4" s="32"/>
      <c r="I4" s="34"/>
      <c r="J4" s="32"/>
      <c r="K4" s="32"/>
      <c r="L4" s="32"/>
      <c r="M4" s="10"/>
      <c r="N4" s="10"/>
    </row>
    <row r="5" spans="1:14" ht="39.6">
      <c r="A5" s="38" t="s">
        <v>5</v>
      </c>
      <c r="B5" s="36" t="s">
        <v>133</v>
      </c>
      <c r="C5" s="36"/>
      <c r="D5" s="129" t="s">
        <v>385</v>
      </c>
      <c r="E5" s="36" t="s">
        <v>4</v>
      </c>
      <c r="F5" s="36">
        <v>6000</v>
      </c>
      <c r="G5" s="32"/>
      <c r="H5" s="32"/>
      <c r="I5" s="34"/>
      <c r="J5" s="32"/>
      <c r="K5" s="32"/>
      <c r="L5" s="32"/>
      <c r="M5" s="10"/>
      <c r="N5" s="10"/>
    </row>
    <row r="6" spans="1:14" ht="52.8">
      <c r="A6" s="38" t="s">
        <v>6</v>
      </c>
      <c r="B6" s="36" t="s">
        <v>134</v>
      </c>
      <c r="C6" s="36"/>
      <c r="D6" s="129" t="s">
        <v>135</v>
      </c>
      <c r="E6" s="36" t="s">
        <v>136</v>
      </c>
      <c r="F6" s="36">
        <v>300</v>
      </c>
      <c r="G6" s="32"/>
      <c r="H6" s="32"/>
      <c r="I6" s="34"/>
      <c r="J6" s="32"/>
      <c r="K6" s="32"/>
      <c r="L6" s="32"/>
      <c r="M6" s="10"/>
      <c r="N6" s="10"/>
    </row>
    <row r="7" spans="1:14" ht="39.6">
      <c r="A7" s="38" t="s">
        <v>7</v>
      </c>
      <c r="B7" s="36" t="s">
        <v>133</v>
      </c>
      <c r="C7" s="36"/>
      <c r="D7" s="129" t="s">
        <v>137</v>
      </c>
      <c r="E7" s="36" t="s">
        <v>136</v>
      </c>
      <c r="F7" s="36">
        <v>800</v>
      </c>
      <c r="G7" s="32"/>
      <c r="H7" s="32"/>
      <c r="I7" s="34"/>
      <c r="J7" s="32"/>
      <c r="K7" s="32"/>
      <c r="L7" s="32"/>
      <c r="M7" s="10"/>
      <c r="N7" s="10"/>
    </row>
    <row r="8" spans="1:14">
      <c r="A8" s="38" t="s">
        <v>21</v>
      </c>
      <c r="B8" s="36"/>
      <c r="C8" s="36"/>
      <c r="D8" s="129" t="s">
        <v>255</v>
      </c>
      <c r="E8" s="36" t="s">
        <v>4</v>
      </c>
      <c r="F8" s="36">
        <v>700</v>
      </c>
      <c r="G8" s="32"/>
      <c r="H8" s="32"/>
      <c r="I8" s="34"/>
      <c r="J8" s="32"/>
      <c r="K8" s="32"/>
      <c r="L8" s="32"/>
      <c r="M8" s="10"/>
      <c r="N8" s="10"/>
    </row>
    <row r="9" spans="1:14" ht="92.4">
      <c r="A9" s="93" t="s">
        <v>23</v>
      </c>
      <c r="B9" s="201"/>
      <c r="C9" s="201"/>
      <c r="D9" s="129" t="s">
        <v>260</v>
      </c>
      <c r="E9" s="202" t="s">
        <v>4</v>
      </c>
      <c r="F9" s="202">
        <v>100</v>
      </c>
      <c r="G9" s="203"/>
      <c r="H9" s="128"/>
      <c r="I9" s="204"/>
      <c r="J9" s="128"/>
      <c r="K9" s="128"/>
      <c r="L9" s="128"/>
      <c r="M9" s="10"/>
      <c r="N9" s="10"/>
    </row>
    <row r="10" spans="1:14" s="213" customFormat="1" ht="132">
      <c r="A10" s="210" t="s">
        <v>25</v>
      </c>
      <c r="B10" s="36"/>
      <c r="C10" s="36"/>
      <c r="D10" s="127" t="s">
        <v>126</v>
      </c>
      <c r="E10" s="211" t="s">
        <v>4</v>
      </c>
      <c r="F10" s="211">
        <v>120</v>
      </c>
      <c r="G10" s="11"/>
      <c r="H10" s="18"/>
      <c r="I10" s="12"/>
      <c r="J10" s="18"/>
      <c r="K10" s="18"/>
      <c r="L10" s="18"/>
      <c r="M10" s="10"/>
      <c r="N10" s="10"/>
    </row>
    <row r="11" spans="1:14" s="7" customFormat="1" ht="37.5" customHeight="1">
      <c r="A11" s="266" t="s">
        <v>60</v>
      </c>
      <c r="B11" s="267"/>
      <c r="C11" s="267"/>
      <c r="D11" s="267"/>
      <c r="E11" s="205"/>
      <c r="F11" s="205"/>
      <c r="G11" s="206"/>
      <c r="H11" s="206">
        <f>SUM(H3:H9)</f>
        <v>0</v>
      </c>
      <c r="I11" s="207"/>
      <c r="J11" s="206">
        <f>SUM(J3:J9)</f>
        <v>0</v>
      </c>
      <c r="K11" s="206"/>
      <c r="L11" s="208">
        <f>SUM(L3:L9)</f>
        <v>0</v>
      </c>
      <c r="M11" s="6"/>
      <c r="N11" s="6"/>
    </row>
    <row r="12" spans="1:14" s="7" customFormat="1" ht="24" customHeight="1">
      <c r="A12" s="239" t="s">
        <v>95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6"/>
      <c r="N12" s="6"/>
    </row>
    <row r="13" spans="1:14">
      <c r="A13" s="228" t="s">
        <v>138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</row>
    <row r="14" spans="1:14">
      <c r="A14" s="270" t="s">
        <v>139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</row>
    <row r="15" spans="1:14">
      <c r="A15" s="270" t="s">
        <v>140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</row>
    <row r="16" spans="1:14">
      <c r="A16" s="270" t="s">
        <v>141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</row>
    <row r="17" spans="1:12">
      <c r="A17" s="270" t="s">
        <v>142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</row>
    <row r="18" spans="1:12">
      <c r="A18" s="270" t="s">
        <v>143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</row>
    <row r="19" spans="1:12">
      <c r="A19" s="270" t="s">
        <v>144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</row>
    <row r="20" spans="1:12">
      <c r="A20" s="270" t="s">
        <v>145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</row>
    <row r="21" spans="1:12">
      <c r="A21" s="270" t="s">
        <v>146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</row>
    <row r="22" spans="1:12">
      <c r="A22" s="270" t="s">
        <v>147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</row>
    <row r="23" spans="1:12">
      <c r="A23" s="228" t="s">
        <v>386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</row>
    <row r="24" spans="1:12">
      <c r="A24" s="270" t="s">
        <v>148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</row>
    <row r="25" spans="1:12">
      <c r="A25" s="270" t="s">
        <v>149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</row>
    <row r="26" spans="1:12">
      <c r="A26" s="270" t="s">
        <v>150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</row>
    <row r="27" spans="1:12" s="52" customFormat="1">
      <c r="A27" s="270" t="s">
        <v>388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</row>
    <row r="28" spans="1:12">
      <c r="A28" s="270" t="s">
        <v>387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</row>
    <row r="29" spans="1:12">
      <c r="A29" s="270" t="s">
        <v>151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</row>
    <row r="30" spans="1:12">
      <c r="A30" s="228" t="s">
        <v>152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1:12">
      <c r="A31" s="270" t="s">
        <v>153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</row>
    <row r="32" spans="1:12">
      <c r="A32" s="270" t="s">
        <v>154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</row>
    <row r="33" spans="1:12">
      <c r="A33" s="270" t="s">
        <v>155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</row>
    <row r="34" spans="1:12">
      <c r="A34" s="270" t="s">
        <v>156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2">
      <c r="A35" s="270" t="s">
        <v>157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</row>
    <row r="36" spans="1:12">
      <c r="A36" s="270" t="s">
        <v>158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</row>
    <row r="38" spans="1:12">
      <c r="A38" s="85" t="s">
        <v>159</v>
      </c>
    </row>
  </sheetData>
  <sheetProtection selectLockedCells="1" selectUnlockedCells="1"/>
  <mergeCells count="27">
    <mergeCell ref="A36:L36"/>
    <mergeCell ref="A31:L31"/>
    <mergeCell ref="A32:L32"/>
    <mergeCell ref="A33:L33"/>
    <mergeCell ref="A34:L34"/>
    <mergeCell ref="A35:L35"/>
    <mergeCell ref="A30:L30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4:L24"/>
    <mergeCell ref="A25:L25"/>
    <mergeCell ref="A26:L26"/>
    <mergeCell ref="A27:L27"/>
    <mergeCell ref="A28:L28"/>
    <mergeCell ref="A29:L29"/>
    <mergeCell ref="A11:D11"/>
    <mergeCell ref="A1:L1"/>
    <mergeCell ref="A12:L12"/>
    <mergeCell ref="A13:L13"/>
    <mergeCell ref="A23:L23"/>
  </mergeCells>
  <pageMargins left="0.75" right="0.75" top="1" bottom="1" header="0.51180555555555551" footer="0.51180555555555551"/>
  <pageSetup paperSize="9" firstPageNumber="0" orientation="landscape" r:id="rId1"/>
  <headerFooter alignWithMargins="0"/>
  <rowBreaks count="1" manualBreakCount="1">
    <brk id="11" max="11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1"/>
  <sheetViews>
    <sheetView topLeftCell="A12" zoomScaleNormal="100" workbookViewId="0">
      <selection activeCell="C12" sqref="C12"/>
    </sheetView>
  </sheetViews>
  <sheetFormatPr defaultColWidth="9.109375" defaultRowHeight="13.2"/>
  <cols>
    <col min="1" max="1" width="4.6640625" style="85" customWidth="1"/>
    <col min="2" max="2" width="11.88671875" style="85" customWidth="1"/>
    <col min="3" max="3" width="63.5546875" style="87" customWidth="1"/>
    <col min="4" max="4" width="6.6640625" style="85" customWidth="1"/>
    <col min="5" max="5" width="6" style="85" customWidth="1"/>
    <col min="6" max="6" width="7.44140625" style="86" customWidth="1"/>
    <col min="7" max="7" width="10.109375" style="86" customWidth="1"/>
    <col min="8" max="8" width="5.5546875" style="85" customWidth="1"/>
    <col min="9" max="9" width="7.88671875" style="86" customWidth="1"/>
    <col min="10" max="10" width="7.5546875" style="86" customWidth="1"/>
    <col min="11" max="11" width="12.33203125" style="86" customWidth="1"/>
    <col min="12" max="12" width="11.5546875" style="85" customWidth="1"/>
    <col min="13" max="16384" width="9.109375" style="85"/>
  </cols>
  <sheetData>
    <row r="1" spans="1:11" ht="20.25" customHeight="1">
      <c r="A1" s="231" t="s">
        <v>282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4" t="s">
        <v>13</v>
      </c>
      <c r="G2" s="4" t="s">
        <v>106</v>
      </c>
      <c r="H2" s="17" t="s">
        <v>306</v>
      </c>
      <c r="I2" s="4" t="s">
        <v>16</v>
      </c>
      <c r="J2" s="4" t="s">
        <v>17</v>
      </c>
      <c r="K2" s="4" t="s">
        <v>107</v>
      </c>
    </row>
    <row r="3" spans="1:11" ht="105.6">
      <c r="A3" s="9" t="s">
        <v>2</v>
      </c>
      <c r="B3" s="9"/>
      <c r="C3" s="134" t="s">
        <v>333</v>
      </c>
      <c r="D3" s="9" t="s">
        <v>160</v>
      </c>
      <c r="E3" s="9">
        <v>60</v>
      </c>
      <c r="F3" s="18"/>
      <c r="G3" s="18"/>
      <c r="H3" s="19"/>
      <c r="I3" s="18"/>
      <c r="J3" s="18"/>
      <c r="K3" s="18"/>
    </row>
    <row r="4" spans="1:11" ht="118.8">
      <c r="A4" s="9" t="s">
        <v>3</v>
      </c>
      <c r="B4" s="9"/>
      <c r="C4" s="134" t="s">
        <v>334</v>
      </c>
      <c r="D4" s="9" t="s">
        <v>160</v>
      </c>
      <c r="E4" s="9">
        <v>6</v>
      </c>
      <c r="F4" s="18"/>
      <c r="G4" s="18"/>
      <c r="H4" s="19"/>
      <c r="I4" s="18"/>
      <c r="J4" s="18"/>
      <c r="K4" s="18"/>
    </row>
    <row r="5" spans="1:11" ht="52.8">
      <c r="A5" s="20" t="s">
        <v>5</v>
      </c>
      <c r="B5" s="20"/>
      <c r="C5" s="155" t="s">
        <v>335</v>
      </c>
      <c r="D5" s="20" t="s">
        <v>160</v>
      </c>
      <c r="E5" s="20">
        <v>10</v>
      </c>
      <c r="F5" s="137"/>
      <c r="G5" s="137"/>
      <c r="H5" s="19"/>
      <c r="I5" s="18"/>
      <c r="J5" s="18"/>
      <c r="K5" s="18"/>
    </row>
    <row r="6" spans="1:11" ht="66">
      <c r="A6" s="149" t="s">
        <v>6</v>
      </c>
      <c r="B6" s="149"/>
      <c r="C6" s="156" t="s">
        <v>161</v>
      </c>
      <c r="D6" s="149" t="s">
        <v>160</v>
      </c>
      <c r="E6" s="149">
        <v>20</v>
      </c>
      <c r="F6" s="150"/>
      <c r="G6" s="150"/>
      <c r="H6" s="157"/>
      <c r="I6" s="137"/>
      <c r="J6" s="137"/>
      <c r="K6" s="137"/>
    </row>
    <row r="7" spans="1:11" ht="92.4">
      <c r="A7" s="38" t="s">
        <v>7</v>
      </c>
      <c r="B7" s="38"/>
      <c r="C7" s="146" t="s">
        <v>336</v>
      </c>
      <c r="D7" s="38" t="s">
        <v>160</v>
      </c>
      <c r="E7" s="38">
        <v>15</v>
      </c>
      <c r="F7" s="143"/>
      <c r="G7" s="143"/>
      <c r="H7" s="144"/>
      <c r="I7" s="143"/>
      <c r="J7" s="143"/>
      <c r="K7" s="143"/>
    </row>
    <row r="8" spans="1:11" ht="79.2">
      <c r="A8" s="38" t="s">
        <v>21</v>
      </c>
      <c r="B8" s="38"/>
      <c r="C8" s="146" t="s">
        <v>337</v>
      </c>
      <c r="D8" s="38" t="s">
        <v>4</v>
      </c>
      <c r="E8" s="38">
        <v>5</v>
      </c>
      <c r="F8" s="143"/>
      <c r="G8" s="143"/>
      <c r="H8" s="144"/>
      <c r="I8" s="143"/>
      <c r="J8" s="143"/>
      <c r="K8" s="143"/>
    </row>
    <row r="9" spans="1:11" ht="79.2">
      <c r="A9" s="138" t="s">
        <v>23</v>
      </c>
      <c r="B9" s="138"/>
      <c r="C9" s="139" t="s">
        <v>338</v>
      </c>
      <c r="D9" s="138" t="s">
        <v>160</v>
      </c>
      <c r="E9" s="138">
        <v>9</v>
      </c>
      <c r="F9" s="140"/>
      <c r="G9" s="140"/>
      <c r="H9" s="141"/>
      <c r="I9" s="140"/>
      <c r="J9" s="140"/>
      <c r="K9" s="140"/>
    </row>
    <row r="10" spans="1:11" ht="39.6">
      <c r="A10" s="9" t="s">
        <v>25</v>
      </c>
      <c r="B10" s="9"/>
      <c r="C10" s="135" t="s">
        <v>339</v>
      </c>
      <c r="D10" s="9" t="s">
        <v>160</v>
      </c>
      <c r="E10" s="9">
        <v>30</v>
      </c>
      <c r="F10" s="18"/>
      <c r="G10" s="18"/>
      <c r="H10" s="19"/>
      <c r="I10" s="18"/>
      <c r="J10" s="18"/>
      <c r="K10" s="18"/>
    </row>
    <row r="11" spans="1:11" ht="105.6">
      <c r="A11" s="14" t="s">
        <v>27</v>
      </c>
      <c r="B11" s="14"/>
      <c r="C11" s="136" t="s">
        <v>340</v>
      </c>
      <c r="D11" s="9" t="s">
        <v>160</v>
      </c>
      <c r="E11" s="9">
        <v>3</v>
      </c>
      <c r="F11" s="18"/>
      <c r="G11" s="18"/>
      <c r="H11" s="19"/>
      <c r="I11" s="18"/>
      <c r="J11" s="18"/>
      <c r="K11" s="18"/>
    </row>
    <row r="12" spans="1:11" ht="118.8">
      <c r="A12" s="9" t="s">
        <v>28</v>
      </c>
      <c r="B12" s="9"/>
      <c r="C12" s="134" t="s">
        <v>341</v>
      </c>
      <c r="D12" s="9" t="s">
        <v>160</v>
      </c>
      <c r="E12" s="9">
        <v>3</v>
      </c>
      <c r="F12" s="18"/>
      <c r="G12" s="18"/>
      <c r="H12" s="19"/>
      <c r="I12" s="18"/>
      <c r="J12" s="18"/>
      <c r="K12" s="18"/>
    </row>
    <row r="13" spans="1:11" s="84" customFormat="1" ht="105.6">
      <c r="A13" s="148" t="s">
        <v>162</v>
      </c>
      <c r="B13" s="148"/>
      <c r="C13" s="218" t="s">
        <v>392</v>
      </c>
      <c r="D13" s="70" t="s">
        <v>160</v>
      </c>
      <c r="E13" s="21">
        <v>5</v>
      </c>
      <c r="F13" s="22"/>
      <c r="G13" s="137"/>
      <c r="H13" s="23"/>
      <c r="I13" s="22"/>
      <c r="J13" s="11"/>
      <c r="K13" s="11"/>
    </row>
    <row r="14" spans="1:11" ht="105.6">
      <c r="A14" s="38" t="s">
        <v>163</v>
      </c>
      <c r="B14" s="38"/>
      <c r="C14" s="142" t="s">
        <v>342</v>
      </c>
      <c r="D14" s="38" t="s">
        <v>160</v>
      </c>
      <c r="E14" s="38">
        <v>8</v>
      </c>
      <c r="F14" s="143"/>
      <c r="G14" s="143"/>
      <c r="H14" s="144"/>
      <c r="I14" s="143"/>
      <c r="J14" s="143"/>
      <c r="K14" s="147"/>
    </row>
    <row r="15" spans="1:11" ht="118.8">
      <c r="A15" s="93" t="s">
        <v>393</v>
      </c>
      <c r="B15" s="151"/>
      <c r="C15" s="152" t="s">
        <v>343</v>
      </c>
      <c r="D15" s="151" t="s">
        <v>160</v>
      </c>
      <c r="E15" s="151">
        <v>8</v>
      </c>
      <c r="F15" s="153"/>
      <c r="G15" s="153"/>
      <c r="H15" s="154"/>
      <c r="I15" s="153"/>
      <c r="J15" s="153"/>
      <c r="K15" s="137"/>
    </row>
    <row r="16" spans="1:11" ht="66">
      <c r="A16" s="38" t="s">
        <v>164</v>
      </c>
      <c r="B16" s="38"/>
      <c r="C16" s="142" t="s">
        <v>344</v>
      </c>
      <c r="D16" s="38" t="s">
        <v>160</v>
      </c>
      <c r="E16" s="38">
        <v>6</v>
      </c>
      <c r="F16" s="143"/>
      <c r="G16" s="143"/>
      <c r="H16" s="144"/>
      <c r="I16" s="143"/>
      <c r="J16" s="143"/>
      <c r="K16" s="143"/>
    </row>
    <row r="17" spans="1:11" ht="79.2">
      <c r="A17" s="38" t="s">
        <v>165</v>
      </c>
      <c r="B17" s="38"/>
      <c r="C17" s="146" t="s">
        <v>345</v>
      </c>
      <c r="D17" s="38" t="s">
        <v>160</v>
      </c>
      <c r="E17" s="38">
        <v>6</v>
      </c>
      <c r="F17" s="143"/>
      <c r="G17" s="143"/>
      <c r="H17" s="144"/>
      <c r="I17" s="143"/>
      <c r="J17" s="143"/>
      <c r="K17" s="143"/>
    </row>
    <row r="18" spans="1:11" ht="105.6">
      <c r="A18" s="130" t="s">
        <v>166</v>
      </c>
      <c r="B18" s="138"/>
      <c r="C18" s="145" t="s">
        <v>168</v>
      </c>
      <c r="D18" s="138" t="s">
        <v>4</v>
      </c>
      <c r="E18" s="138">
        <v>10</v>
      </c>
      <c r="F18" s="140"/>
      <c r="G18" s="140"/>
      <c r="H18" s="141"/>
      <c r="I18" s="140"/>
      <c r="J18" s="140"/>
      <c r="K18" s="140"/>
    </row>
    <row r="19" spans="1:11" ht="39.6">
      <c r="A19" s="98" t="s">
        <v>167</v>
      </c>
      <c r="B19" s="9"/>
      <c r="C19" s="116" t="s">
        <v>169</v>
      </c>
      <c r="D19" s="9" t="s">
        <v>4</v>
      </c>
      <c r="E19" s="9">
        <v>10</v>
      </c>
      <c r="F19" s="18"/>
      <c r="G19" s="18"/>
      <c r="H19" s="19"/>
      <c r="I19" s="18"/>
      <c r="J19" s="18"/>
      <c r="K19" s="18"/>
    </row>
    <row r="20" spans="1:11" ht="66">
      <c r="A20" s="9">
        <v>18</v>
      </c>
      <c r="B20" s="9"/>
      <c r="C20" s="116" t="s">
        <v>170</v>
      </c>
      <c r="D20" s="9" t="s">
        <v>4</v>
      </c>
      <c r="E20" s="9">
        <v>20</v>
      </c>
      <c r="F20" s="18"/>
      <c r="G20" s="18"/>
      <c r="H20" s="19"/>
      <c r="I20" s="18"/>
      <c r="J20" s="18"/>
      <c r="K20" s="18"/>
    </row>
    <row r="21" spans="1:11" ht="23.25" customHeight="1">
      <c r="A21" s="262" t="s">
        <v>60</v>
      </c>
      <c r="B21" s="262"/>
      <c r="C21" s="262"/>
      <c r="D21" s="262"/>
      <c r="E21" s="262"/>
      <c r="F21" s="262"/>
      <c r="G21" s="4">
        <f>SUM(G3:G20)</f>
        <v>0</v>
      </c>
      <c r="H21" s="132"/>
      <c r="I21" s="4">
        <f t="shared" ref="I21" si="0">G21*8%</f>
        <v>0</v>
      </c>
      <c r="J21" s="4"/>
      <c r="K21" s="4">
        <f>SUM(K3:K20)</f>
        <v>0</v>
      </c>
    </row>
  </sheetData>
  <sheetProtection selectLockedCells="1" selectUnlockedCells="1"/>
  <mergeCells count="2">
    <mergeCell ref="A21:F21"/>
    <mergeCell ref="A1:K1"/>
  </mergeCells>
  <pageMargins left="0.35416666666666669" right="0.27083333333333331" top="0.39374999999999999" bottom="0.39374999999999999" header="0.51180555555555551" footer="0.51180555555555551"/>
  <pageSetup paperSize="9" firstPageNumber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8"/>
  <sheetViews>
    <sheetView zoomScaleNormal="100" workbookViewId="0">
      <selection activeCell="F3" sqref="F3:K7"/>
    </sheetView>
  </sheetViews>
  <sheetFormatPr defaultColWidth="9.109375" defaultRowHeight="13.2"/>
  <cols>
    <col min="1" max="1" width="6.33203125" style="8" customWidth="1"/>
    <col min="2" max="2" width="21.44140625" style="8" customWidth="1"/>
    <col min="3" max="3" width="27.6640625" style="8" customWidth="1"/>
    <col min="4" max="4" width="9.6640625" style="8" customWidth="1"/>
    <col min="5" max="5" width="6.109375" style="8" customWidth="1"/>
    <col min="6" max="6" width="9.109375" style="8"/>
    <col min="7" max="7" width="12.5546875" style="8" customWidth="1"/>
    <col min="8" max="10" width="9.109375" style="8"/>
    <col min="11" max="11" width="11.88671875" style="8" customWidth="1"/>
    <col min="12" max="16384" width="9.109375" style="8"/>
  </cols>
  <sheetData>
    <row r="1" spans="1:12" ht="33" customHeight="1">
      <c r="A1" s="258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8"/>
    </row>
    <row r="2" spans="1:12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4" t="s">
        <v>13</v>
      </c>
      <c r="G2" s="4" t="s">
        <v>106</v>
      </c>
      <c r="H2" s="17" t="s">
        <v>306</v>
      </c>
      <c r="I2" s="4" t="s">
        <v>16</v>
      </c>
      <c r="J2" s="4" t="s">
        <v>17</v>
      </c>
      <c r="K2" s="4" t="s">
        <v>107</v>
      </c>
    </row>
    <row r="3" spans="1:12">
      <c r="A3" s="14" t="s">
        <v>2</v>
      </c>
      <c r="B3" s="14"/>
      <c r="C3" s="126" t="s">
        <v>171</v>
      </c>
      <c r="D3" s="14" t="s">
        <v>4</v>
      </c>
      <c r="E3" s="14">
        <v>1000</v>
      </c>
      <c r="F3" s="11"/>
      <c r="G3" s="11"/>
      <c r="H3" s="12"/>
      <c r="I3" s="11"/>
      <c r="J3" s="11"/>
      <c r="K3" s="11"/>
    </row>
    <row r="4" spans="1:12">
      <c r="A4" s="14" t="s">
        <v>3</v>
      </c>
      <c r="B4" s="14"/>
      <c r="C4" s="126" t="s">
        <v>172</v>
      </c>
      <c r="D4" s="14" t="s">
        <v>4</v>
      </c>
      <c r="E4" s="14">
        <v>2000</v>
      </c>
      <c r="F4" s="11"/>
      <c r="G4" s="11"/>
      <c r="H4" s="12"/>
      <c r="I4" s="11"/>
      <c r="J4" s="11"/>
      <c r="K4" s="11"/>
    </row>
    <row r="5" spans="1:12">
      <c r="A5" s="14" t="s">
        <v>5</v>
      </c>
      <c r="B5" s="14"/>
      <c r="C5" s="126" t="s">
        <v>173</v>
      </c>
      <c r="D5" s="14" t="s">
        <v>4</v>
      </c>
      <c r="E5" s="14">
        <v>1200</v>
      </c>
      <c r="F5" s="11"/>
      <c r="G5" s="11"/>
      <c r="H5" s="12"/>
      <c r="I5" s="11"/>
      <c r="J5" s="11"/>
      <c r="K5" s="11"/>
    </row>
    <row r="6" spans="1:12">
      <c r="A6" s="14" t="s">
        <v>6</v>
      </c>
      <c r="B6" s="14"/>
      <c r="C6" s="126" t="s">
        <v>174</v>
      </c>
      <c r="D6" s="14" t="s">
        <v>4</v>
      </c>
      <c r="E6" s="14">
        <v>1500</v>
      </c>
      <c r="F6" s="11"/>
      <c r="G6" s="11"/>
      <c r="H6" s="12"/>
      <c r="I6" s="11"/>
      <c r="J6" s="11"/>
      <c r="K6" s="11"/>
    </row>
    <row r="7" spans="1:12">
      <c r="A7" s="14" t="s">
        <v>7</v>
      </c>
      <c r="B7" s="14"/>
      <c r="C7" s="126" t="s">
        <v>175</v>
      </c>
      <c r="D7" s="14" t="s">
        <v>4</v>
      </c>
      <c r="E7" s="14">
        <v>1500</v>
      </c>
      <c r="F7" s="11"/>
      <c r="G7" s="11"/>
      <c r="H7" s="12"/>
      <c r="I7" s="11"/>
      <c r="J7" s="11"/>
      <c r="K7" s="11"/>
    </row>
    <row r="8" spans="1:12" ht="30.75" customHeight="1">
      <c r="A8" s="242" t="s">
        <v>8</v>
      </c>
      <c r="B8" s="242"/>
      <c r="C8" s="242"/>
      <c r="D8" s="242"/>
      <c r="E8" s="242"/>
      <c r="F8" s="242"/>
      <c r="G8" s="41">
        <f>SUM(G3:G7)</f>
        <v>0</v>
      </c>
      <c r="H8" s="12"/>
      <c r="I8" s="41">
        <f>SUM(I3:I7)</f>
        <v>0</v>
      </c>
      <c r="J8" s="11"/>
      <c r="K8" s="41">
        <f>SUM(K3:K7)</f>
        <v>0</v>
      </c>
    </row>
  </sheetData>
  <sheetProtection selectLockedCells="1" selectUnlockedCells="1"/>
  <mergeCells count="2">
    <mergeCell ref="A8:F8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8"/>
  <sheetViews>
    <sheetView topLeftCell="A4" zoomScaleNormal="100" workbookViewId="0">
      <selection activeCell="C6" sqref="C6"/>
    </sheetView>
  </sheetViews>
  <sheetFormatPr defaultColWidth="9.109375" defaultRowHeight="13.2"/>
  <cols>
    <col min="1" max="1" width="6.33203125" style="8" customWidth="1"/>
    <col min="2" max="2" width="15.6640625" style="8" customWidth="1"/>
    <col min="3" max="3" width="34.44140625" style="8" customWidth="1"/>
    <col min="4" max="4" width="6.44140625" style="8" customWidth="1"/>
    <col min="5" max="5" width="6.33203125" style="8" customWidth="1"/>
    <col min="6" max="6" width="9.109375" style="8"/>
    <col min="7" max="7" width="11.33203125" style="8" customWidth="1"/>
    <col min="8" max="9" width="9.109375" style="8"/>
    <col min="10" max="10" width="8.33203125" style="8" customWidth="1"/>
    <col min="11" max="11" width="10.44140625" style="8" customWidth="1"/>
    <col min="12" max="16384" width="9.109375" style="8"/>
  </cols>
  <sheetData>
    <row r="1" spans="1:12" ht="33" customHeight="1">
      <c r="A1" s="259" t="s">
        <v>284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10"/>
    </row>
    <row r="2" spans="1:12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4" t="s">
        <v>13</v>
      </c>
      <c r="G2" s="4" t="s">
        <v>106</v>
      </c>
      <c r="H2" s="17" t="s">
        <v>306</v>
      </c>
      <c r="I2" s="4" t="s">
        <v>16</v>
      </c>
      <c r="J2" s="4" t="s">
        <v>17</v>
      </c>
      <c r="K2" s="4" t="s">
        <v>107</v>
      </c>
    </row>
    <row r="3" spans="1:12" ht="62.25" customHeight="1">
      <c r="A3" s="223" t="s">
        <v>346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2" ht="40.5" customHeight="1">
      <c r="A4" s="14" t="s">
        <v>2</v>
      </c>
      <c r="B4" s="14"/>
      <c r="C4" s="126" t="s">
        <v>176</v>
      </c>
      <c r="D4" s="14" t="s">
        <v>4</v>
      </c>
      <c r="E4" s="14">
        <v>2000</v>
      </c>
      <c r="F4" s="11"/>
      <c r="G4" s="11"/>
      <c r="H4" s="12"/>
      <c r="I4" s="11"/>
      <c r="J4" s="11"/>
      <c r="K4" s="11"/>
    </row>
    <row r="5" spans="1:12" ht="48.75" customHeight="1">
      <c r="A5" s="14" t="s">
        <v>3</v>
      </c>
      <c r="B5" s="14"/>
      <c r="C5" s="126" t="s">
        <v>177</v>
      </c>
      <c r="D5" s="14" t="s">
        <v>4</v>
      </c>
      <c r="E5" s="14">
        <v>1000</v>
      </c>
      <c r="F5" s="11"/>
      <c r="G5" s="11"/>
      <c r="H5" s="12"/>
      <c r="I5" s="11"/>
      <c r="J5" s="11"/>
      <c r="K5" s="11"/>
    </row>
    <row r="6" spans="1:12" s="213" customFormat="1" ht="88.2" customHeight="1">
      <c r="A6" s="211" t="s">
        <v>5</v>
      </c>
      <c r="B6" s="217"/>
      <c r="C6" s="221" t="s">
        <v>390</v>
      </c>
      <c r="D6" s="211" t="s">
        <v>4</v>
      </c>
      <c r="E6" s="211">
        <v>500</v>
      </c>
      <c r="F6" s="11"/>
      <c r="G6" s="11"/>
      <c r="H6" s="12"/>
      <c r="I6" s="11"/>
      <c r="J6" s="11"/>
      <c r="K6" s="11"/>
    </row>
    <row r="7" spans="1:12" ht="27" customHeight="1">
      <c r="A7" s="242" t="s">
        <v>8</v>
      </c>
      <c r="B7" s="242"/>
      <c r="C7" s="242"/>
      <c r="D7" s="242"/>
      <c r="E7" s="242"/>
      <c r="F7" s="242"/>
      <c r="G7" s="41">
        <f>SUM(G4:G6)</f>
        <v>0</v>
      </c>
      <c r="H7" s="12"/>
      <c r="I7" s="41">
        <f>G7*8%</f>
        <v>0</v>
      </c>
      <c r="J7" s="11"/>
      <c r="K7" s="41">
        <f>G7+I7</f>
        <v>0</v>
      </c>
    </row>
    <row r="8" spans="1:12">
      <c r="A8" s="85"/>
      <c r="B8" s="85"/>
      <c r="C8" s="85"/>
      <c r="D8" s="85"/>
      <c r="E8" s="85"/>
      <c r="F8" s="86"/>
      <c r="G8" s="86"/>
      <c r="H8" s="85"/>
      <c r="I8" s="86"/>
      <c r="J8" s="86"/>
      <c r="K8" s="86"/>
    </row>
  </sheetData>
  <sheetProtection selectLockedCells="1" selectUnlockedCells="1"/>
  <mergeCells count="3">
    <mergeCell ref="A1:K1"/>
    <mergeCell ref="A3:K3"/>
    <mergeCell ref="A7:F7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5"/>
  <sheetViews>
    <sheetView zoomScale="90" zoomScaleNormal="90" workbookViewId="0">
      <selection activeCell="F3" sqref="F3:K7"/>
    </sheetView>
  </sheetViews>
  <sheetFormatPr defaultColWidth="9.109375" defaultRowHeight="13.2"/>
  <cols>
    <col min="1" max="1" width="5.88671875" style="8" customWidth="1"/>
    <col min="2" max="2" width="17.5546875" style="8" customWidth="1"/>
    <col min="3" max="3" width="36.88671875" style="8" customWidth="1"/>
    <col min="4" max="6" width="9.109375" style="8"/>
    <col min="7" max="7" width="11" style="8" customWidth="1"/>
    <col min="8" max="8" width="4.88671875" style="8" customWidth="1"/>
    <col min="9" max="10" width="9.109375" style="8"/>
    <col min="11" max="11" width="10.88671875" style="8" customWidth="1"/>
    <col min="12" max="16384" width="9.109375" style="8"/>
  </cols>
  <sheetData>
    <row r="1" spans="1:12" ht="21.75" customHeight="1">
      <c r="A1" s="258" t="s">
        <v>285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52"/>
    </row>
    <row r="2" spans="1:12" ht="39.6">
      <c r="A2" s="26" t="s">
        <v>0</v>
      </c>
      <c r="B2" s="26" t="s">
        <v>53</v>
      </c>
      <c r="C2" s="26" t="s">
        <v>10</v>
      </c>
      <c r="D2" s="26" t="s">
        <v>11</v>
      </c>
      <c r="E2" s="26" t="s">
        <v>12</v>
      </c>
      <c r="F2" s="41" t="s">
        <v>13</v>
      </c>
      <c r="G2" s="41" t="s">
        <v>14</v>
      </c>
      <c r="H2" s="26" t="s">
        <v>306</v>
      </c>
      <c r="I2" s="41" t="s">
        <v>16</v>
      </c>
      <c r="J2" s="41" t="s">
        <v>17</v>
      </c>
      <c r="K2" s="41" t="s">
        <v>37</v>
      </c>
      <c r="L2" s="52"/>
    </row>
    <row r="3" spans="1:12" ht="66">
      <c r="A3" s="14" t="s">
        <v>2</v>
      </c>
      <c r="B3" s="14"/>
      <c r="C3" s="45" t="s">
        <v>247</v>
      </c>
      <c r="D3" s="14" t="s">
        <v>4</v>
      </c>
      <c r="E3" s="14">
        <v>50</v>
      </c>
      <c r="F3" s="11"/>
      <c r="G3" s="11"/>
      <c r="H3" s="12"/>
      <c r="I3" s="11"/>
      <c r="J3" s="11"/>
      <c r="K3" s="11"/>
      <c r="L3" s="52"/>
    </row>
    <row r="4" spans="1:12">
      <c r="A4" s="14" t="s">
        <v>3</v>
      </c>
      <c r="B4" s="14"/>
      <c r="C4" s="45" t="s">
        <v>256</v>
      </c>
      <c r="D4" s="14" t="s">
        <v>4</v>
      </c>
      <c r="E4" s="14">
        <v>20</v>
      </c>
      <c r="F4" s="11"/>
      <c r="G4" s="11"/>
      <c r="H4" s="12"/>
      <c r="I4" s="11"/>
      <c r="J4" s="11"/>
      <c r="K4" s="11"/>
      <c r="L4" s="52"/>
    </row>
    <row r="5" spans="1:12">
      <c r="A5" s="14" t="s">
        <v>5</v>
      </c>
      <c r="B5" s="14"/>
      <c r="C5" s="45" t="s">
        <v>257</v>
      </c>
      <c r="D5" s="14" t="s">
        <v>4</v>
      </c>
      <c r="E5" s="14">
        <v>40</v>
      </c>
      <c r="F5" s="11"/>
      <c r="G5" s="11"/>
      <c r="H5" s="12"/>
      <c r="I5" s="11"/>
      <c r="J5" s="11"/>
      <c r="K5" s="11"/>
      <c r="L5" s="52"/>
    </row>
    <row r="6" spans="1:12">
      <c r="A6" s="14" t="s">
        <v>6</v>
      </c>
      <c r="B6" s="14"/>
      <c r="C6" s="45" t="s">
        <v>258</v>
      </c>
      <c r="D6" s="14" t="s">
        <v>136</v>
      </c>
      <c r="E6" s="14">
        <v>20</v>
      </c>
      <c r="F6" s="11"/>
      <c r="G6" s="11"/>
      <c r="H6" s="12"/>
      <c r="I6" s="11"/>
      <c r="J6" s="11"/>
      <c r="K6" s="11"/>
      <c r="L6" s="52"/>
    </row>
    <row r="7" spans="1:12">
      <c r="A7" s="14" t="s">
        <v>7</v>
      </c>
      <c r="B7" s="14"/>
      <c r="C7" s="45" t="s">
        <v>259</v>
      </c>
      <c r="D7" s="14" t="s">
        <v>136</v>
      </c>
      <c r="E7" s="14">
        <v>20</v>
      </c>
      <c r="F7" s="11"/>
      <c r="G7" s="11"/>
      <c r="H7" s="12"/>
      <c r="I7" s="11"/>
      <c r="J7" s="11"/>
      <c r="K7" s="11"/>
      <c r="L7" s="52"/>
    </row>
    <row r="8" spans="1:12" ht="27" customHeight="1">
      <c r="A8" s="273" t="s">
        <v>60</v>
      </c>
      <c r="B8" s="273"/>
      <c r="C8" s="273"/>
      <c r="D8" s="158"/>
      <c r="E8" s="158"/>
      <c r="F8" s="159"/>
      <c r="G8" s="159">
        <f>SUM(G3:G7)</f>
        <v>0</v>
      </c>
      <c r="H8" s="160"/>
      <c r="I8" s="159">
        <f>SUM(I3:I7)</f>
        <v>0</v>
      </c>
      <c r="J8" s="159"/>
      <c r="K8" s="161">
        <f>SUM(K3:K7)</f>
        <v>0</v>
      </c>
      <c r="L8" s="52"/>
    </row>
    <row r="9" spans="1:12">
      <c r="A9" s="235" t="s">
        <v>248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2">
      <c r="A10" s="229" t="s">
        <v>249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</row>
    <row r="11" spans="1:12">
      <c r="A11" s="229" t="s">
        <v>250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</row>
    <row r="12" spans="1:12">
      <c r="A12" s="229" t="s">
        <v>251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</row>
    <row r="13" spans="1:12">
      <c r="A13" s="229" t="s">
        <v>252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spans="1:12">
      <c r="A14" s="229" t="s">
        <v>253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</row>
    <row r="15" spans="1:12">
      <c r="A15" s="229" t="s">
        <v>254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</row>
  </sheetData>
  <sheetProtection selectLockedCells="1" selectUnlockedCells="1"/>
  <mergeCells count="9">
    <mergeCell ref="A13:K13"/>
    <mergeCell ref="A14:K14"/>
    <mergeCell ref="A15:K15"/>
    <mergeCell ref="A8:C8"/>
    <mergeCell ref="A1:K1"/>
    <mergeCell ref="A9:K9"/>
    <mergeCell ref="A10:K10"/>
    <mergeCell ref="A11:K11"/>
    <mergeCell ref="A12:K12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5"/>
  <sheetViews>
    <sheetView zoomScaleNormal="100" workbookViewId="0">
      <selection activeCell="F3" sqref="F3:K4"/>
    </sheetView>
  </sheetViews>
  <sheetFormatPr defaultColWidth="9.109375" defaultRowHeight="13.2"/>
  <cols>
    <col min="1" max="1" width="4.6640625" style="85" customWidth="1"/>
    <col min="2" max="2" width="18.5546875" style="85" customWidth="1"/>
    <col min="3" max="3" width="41.109375" style="85" customWidth="1"/>
    <col min="4" max="5" width="6" style="85" customWidth="1"/>
    <col min="6" max="6" width="7" style="86" customWidth="1"/>
    <col min="7" max="7" width="11.5546875" style="86" customWidth="1"/>
    <col min="8" max="8" width="6.44140625" style="85" customWidth="1"/>
    <col min="9" max="10" width="8.33203125" style="86" customWidth="1"/>
    <col min="11" max="11" width="13.33203125" style="86" customWidth="1"/>
    <col min="12" max="16384" width="9.109375" style="85"/>
  </cols>
  <sheetData>
    <row r="1" spans="1:13" s="48" customFormat="1" ht="21.75" customHeight="1">
      <c r="A1" s="231" t="s">
        <v>286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3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4" t="s">
        <v>13</v>
      </c>
      <c r="G2" s="4" t="s">
        <v>106</v>
      </c>
      <c r="H2" s="17" t="s">
        <v>306</v>
      </c>
      <c r="I2" s="4" t="s">
        <v>16</v>
      </c>
      <c r="J2" s="4" t="s">
        <v>17</v>
      </c>
      <c r="K2" s="4" t="s">
        <v>107</v>
      </c>
      <c r="L2" s="87"/>
      <c r="M2" s="87"/>
    </row>
    <row r="3" spans="1:13">
      <c r="A3" s="9" t="s">
        <v>2</v>
      </c>
      <c r="B3" s="14"/>
      <c r="C3" s="45" t="s">
        <v>178</v>
      </c>
      <c r="D3" s="14" t="s">
        <v>4</v>
      </c>
      <c r="E3" s="14">
        <v>6200</v>
      </c>
      <c r="F3" s="11"/>
      <c r="G3" s="11"/>
      <c r="H3" s="12"/>
      <c r="I3" s="11"/>
      <c r="J3" s="11"/>
      <c r="K3" s="11"/>
      <c r="L3" s="87"/>
      <c r="M3" s="87"/>
    </row>
    <row r="4" spans="1:13" ht="21.75" customHeight="1">
      <c r="A4" s="9" t="s">
        <v>5</v>
      </c>
      <c r="B4" s="14"/>
      <c r="C4" s="45" t="s">
        <v>179</v>
      </c>
      <c r="D4" s="14" t="s">
        <v>4</v>
      </c>
      <c r="E4" s="14">
        <v>500</v>
      </c>
      <c r="F4" s="11"/>
      <c r="G4" s="11"/>
      <c r="H4" s="12"/>
      <c r="I4" s="11"/>
      <c r="J4" s="11"/>
      <c r="K4" s="11"/>
      <c r="L4" s="87"/>
      <c r="M4" s="87"/>
    </row>
    <row r="5" spans="1:13" s="48" customFormat="1" ht="28.5" customHeight="1">
      <c r="A5" s="275" t="s">
        <v>76</v>
      </c>
      <c r="B5" s="276"/>
      <c r="C5" s="276"/>
      <c r="D5" s="276"/>
      <c r="E5" s="276"/>
      <c r="F5" s="163"/>
      <c r="G5" s="57">
        <f>SUM(G3:G4)</f>
        <v>0</v>
      </c>
      <c r="H5" s="49"/>
      <c r="I5" s="57">
        <f>SUM(I3:I4)</f>
        <v>0</v>
      </c>
      <c r="J5" s="57"/>
      <c r="K5" s="57">
        <f>SUM(K3:K4)</f>
        <v>0</v>
      </c>
      <c r="L5" s="100"/>
      <c r="M5" s="100"/>
    </row>
  </sheetData>
  <sheetProtection selectLockedCells="1" selectUnlockedCells="1"/>
  <mergeCells count="2">
    <mergeCell ref="A5:E5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4"/>
  <sheetViews>
    <sheetView zoomScaleNormal="100" workbookViewId="0">
      <selection activeCell="F3" sqref="F3:K3"/>
    </sheetView>
  </sheetViews>
  <sheetFormatPr defaultColWidth="9.109375" defaultRowHeight="13.2"/>
  <cols>
    <col min="1" max="1" width="5.33203125" style="85" customWidth="1"/>
    <col min="2" max="2" width="15.88671875" style="85" customWidth="1"/>
    <col min="3" max="3" width="36.6640625" style="85" customWidth="1"/>
    <col min="4" max="10" width="9.109375" style="85"/>
    <col min="11" max="11" width="10.6640625" style="85" customWidth="1"/>
    <col min="12" max="16384" width="9.109375" style="85"/>
  </cols>
  <sheetData>
    <row r="1" spans="1:11" ht="34.5" customHeight="1">
      <c r="A1" s="237" t="s">
        <v>354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39.6">
      <c r="A2" s="9" t="s">
        <v>0</v>
      </c>
      <c r="B2" s="9" t="s">
        <v>53</v>
      </c>
      <c r="C2" s="9" t="s">
        <v>10</v>
      </c>
      <c r="D2" s="9" t="s">
        <v>11</v>
      </c>
      <c r="E2" s="9" t="s">
        <v>12</v>
      </c>
      <c r="F2" s="9" t="s">
        <v>13</v>
      </c>
      <c r="G2" s="9" t="s">
        <v>106</v>
      </c>
      <c r="H2" s="9" t="s">
        <v>306</v>
      </c>
      <c r="I2" s="9" t="s">
        <v>16</v>
      </c>
      <c r="J2" s="9" t="s">
        <v>17</v>
      </c>
      <c r="K2" s="9" t="s">
        <v>107</v>
      </c>
    </row>
    <row r="3" spans="1:11" ht="26.4">
      <c r="A3" s="9" t="s">
        <v>2</v>
      </c>
      <c r="B3" s="9"/>
      <c r="C3" s="1" t="s">
        <v>180</v>
      </c>
      <c r="D3" s="9" t="s">
        <v>4</v>
      </c>
      <c r="E3" s="9">
        <v>378</v>
      </c>
      <c r="F3" s="18"/>
      <c r="G3" s="18"/>
      <c r="H3" s="19"/>
      <c r="I3" s="18"/>
      <c r="J3" s="18"/>
      <c r="K3" s="18"/>
    </row>
    <row r="4" spans="1:11" s="48" customFormat="1" ht="21.75" customHeight="1">
      <c r="A4" s="277" t="s">
        <v>76</v>
      </c>
      <c r="B4" s="275"/>
      <c r="C4" s="275"/>
      <c r="D4" s="275"/>
      <c r="E4" s="278"/>
      <c r="F4" s="4"/>
      <c r="G4" s="4">
        <f>SUM(G3:G3)</f>
        <v>0</v>
      </c>
      <c r="H4" s="17"/>
      <c r="I4" s="4">
        <f>SUM(I3:I3)</f>
        <v>0</v>
      </c>
      <c r="J4" s="4"/>
      <c r="K4" s="4">
        <f>SUM(K3:K3)</f>
        <v>0</v>
      </c>
    </row>
    <row r="5" spans="1:11">
      <c r="A5" s="265" t="s">
        <v>41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</row>
    <row r="6" spans="1:11">
      <c r="A6" s="164" t="s">
        <v>347</v>
      </c>
      <c r="B6" s="280" t="s">
        <v>348</v>
      </c>
      <c r="C6" s="281"/>
      <c r="D6" s="281"/>
      <c r="E6" s="281"/>
      <c r="F6" s="281"/>
      <c r="G6" s="281"/>
      <c r="H6" s="281"/>
      <c r="I6" s="281"/>
      <c r="J6" s="281"/>
      <c r="K6" s="281"/>
    </row>
    <row r="7" spans="1:11">
      <c r="A7" s="164" t="s">
        <v>347</v>
      </c>
      <c r="B7" s="280" t="s">
        <v>349</v>
      </c>
      <c r="C7" s="281"/>
      <c r="D7" s="281"/>
      <c r="E7" s="281"/>
      <c r="F7" s="281"/>
      <c r="G7" s="281"/>
      <c r="H7" s="281"/>
      <c r="I7" s="281"/>
      <c r="J7" s="281"/>
      <c r="K7" s="281"/>
    </row>
    <row r="8" spans="1:11">
      <c r="A8" s="164" t="s">
        <v>347</v>
      </c>
      <c r="B8" s="280" t="s">
        <v>350</v>
      </c>
      <c r="C8" s="281"/>
      <c r="D8" s="281"/>
      <c r="E8" s="281"/>
      <c r="F8" s="281"/>
      <c r="G8" s="281"/>
      <c r="H8" s="281"/>
      <c r="I8" s="281"/>
      <c r="J8" s="281"/>
      <c r="K8" s="281"/>
    </row>
    <row r="9" spans="1:11">
      <c r="A9" s="164" t="s">
        <v>347</v>
      </c>
      <c r="B9" s="280" t="s">
        <v>351</v>
      </c>
      <c r="C9" s="281"/>
      <c r="D9" s="281"/>
      <c r="E9" s="281"/>
      <c r="F9" s="281"/>
      <c r="G9" s="281"/>
      <c r="H9" s="281"/>
      <c r="I9" s="281"/>
      <c r="J9" s="281"/>
      <c r="K9" s="281"/>
    </row>
    <row r="10" spans="1:11">
      <c r="A10" s="164" t="s">
        <v>347</v>
      </c>
      <c r="B10" s="280" t="s">
        <v>352</v>
      </c>
      <c r="C10" s="281"/>
      <c r="D10" s="281"/>
      <c r="E10" s="281"/>
      <c r="F10" s="281"/>
      <c r="G10" s="281"/>
      <c r="H10" s="281"/>
      <c r="I10" s="281"/>
      <c r="J10" s="281"/>
      <c r="K10" s="281"/>
    </row>
    <row r="11" spans="1:11">
      <c r="A11" s="164" t="s">
        <v>347</v>
      </c>
      <c r="B11" s="280" t="s">
        <v>353</v>
      </c>
      <c r="C11" s="281"/>
      <c r="D11" s="281"/>
      <c r="E11" s="281"/>
      <c r="F11" s="281"/>
      <c r="G11" s="281"/>
      <c r="H11" s="281"/>
      <c r="I11" s="281"/>
      <c r="J11" s="281"/>
      <c r="K11" s="281"/>
    </row>
    <row r="12" spans="1:11">
      <c r="A12" s="164"/>
      <c r="B12" s="280" t="s">
        <v>181</v>
      </c>
      <c r="C12" s="281"/>
      <c r="D12" s="281"/>
      <c r="E12" s="281"/>
      <c r="F12" s="281"/>
      <c r="G12" s="281"/>
      <c r="H12" s="281"/>
      <c r="I12" s="281"/>
      <c r="J12" s="281"/>
      <c r="K12" s="281"/>
    </row>
    <row r="13" spans="1:11">
      <c r="A13" s="82"/>
    </row>
    <row r="14" spans="1:11">
      <c r="A14" s="82"/>
    </row>
  </sheetData>
  <sheetProtection selectLockedCells="1" selectUnlockedCells="1"/>
  <mergeCells count="10">
    <mergeCell ref="B8:K8"/>
    <mergeCell ref="B9:K9"/>
    <mergeCell ref="B10:K10"/>
    <mergeCell ref="B11:K11"/>
    <mergeCell ref="B12:K12"/>
    <mergeCell ref="A1:K1"/>
    <mergeCell ref="A4:E4"/>
    <mergeCell ref="A5:K5"/>
    <mergeCell ref="B6:K6"/>
    <mergeCell ref="B7:K7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52"/>
  <sheetViews>
    <sheetView topLeftCell="A19" zoomScaleNormal="100" workbookViewId="0">
      <selection activeCell="F46" sqref="F46:K51"/>
    </sheetView>
  </sheetViews>
  <sheetFormatPr defaultColWidth="9.109375" defaultRowHeight="13.2"/>
  <cols>
    <col min="1" max="1" width="4.6640625" style="85" customWidth="1"/>
    <col min="2" max="2" width="38.5546875" style="85" customWidth="1"/>
    <col min="3" max="3" width="29.88671875" style="85" customWidth="1"/>
    <col min="4" max="4" width="5.44140625" style="85" customWidth="1"/>
    <col min="5" max="5" width="6" style="85" customWidth="1"/>
    <col min="6" max="6" width="9.88671875" style="86" customWidth="1"/>
    <col min="7" max="7" width="10.5546875" style="86" customWidth="1"/>
    <col min="8" max="8" width="5.33203125" style="85" customWidth="1"/>
    <col min="9" max="9" width="9.109375" style="86"/>
    <col min="10" max="10" width="9.6640625" style="86" customWidth="1"/>
    <col min="11" max="11" width="13.6640625" style="86" customWidth="1"/>
    <col min="12" max="16384" width="9.109375" style="85"/>
  </cols>
  <sheetData>
    <row r="1" spans="1:13" s="48" customFormat="1" ht="22.5" customHeight="1">
      <c r="A1" s="258" t="s">
        <v>287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3" ht="39.6">
      <c r="A2" s="9" t="s">
        <v>0</v>
      </c>
      <c r="B2" s="9" t="s">
        <v>10</v>
      </c>
      <c r="C2" s="9" t="s">
        <v>53</v>
      </c>
      <c r="D2" s="9" t="s">
        <v>11</v>
      </c>
      <c r="E2" s="9" t="s">
        <v>12</v>
      </c>
      <c r="F2" s="18" t="s">
        <v>13</v>
      </c>
      <c r="G2" s="18" t="s">
        <v>106</v>
      </c>
      <c r="H2" s="9" t="s">
        <v>306</v>
      </c>
      <c r="I2" s="18" t="s">
        <v>16</v>
      </c>
      <c r="J2" s="18" t="s">
        <v>17</v>
      </c>
      <c r="K2" s="18" t="s">
        <v>107</v>
      </c>
      <c r="L2" s="87"/>
      <c r="M2" s="87"/>
    </row>
    <row r="3" spans="1:13" ht="45.75" customHeight="1">
      <c r="A3" s="20"/>
      <c r="B3" s="284" t="s">
        <v>355</v>
      </c>
      <c r="C3" s="284"/>
      <c r="D3" s="284"/>
      <c r="E3" s="284"/>
      <c r="F3" s="284"/>
      <c r="G3" s="284"/>
      <c r="H3" s="284"/>
      <c r="I3" s="284"/>
      <c r="J3" s="284"/>
      <c r="K3" s="284"/>
      <c r="L3" s="87"/>
      <c r="M3" s="87"/>
    </row>
    <row r="4" spans="1:13">
      <c r="A4" s="20" t="s">
        <v>2</v>
      </c>
      <c r="B4" s="15" t="s">
        <v>356</v>
      </c>
      <c r="C4" s="9"/>
      <c r="D4" s="88" t="s">
        <v>4</v>
      </c>
      <c r="E4" s="88">
        <v>10</v>
      </c>
      <c r="F4" s="165"/>
      <c r="G4" s="89"/>
      <c r="H4" s="104"/>
      <c r="I4" s="89"/>
      <c r="J4" s="89"/>
      <c r="K4" s="89"/>
      <c r="L4" s="87"/>
      <c r="M4" s="87"/>
    </row>
    <row r="5" spans="1:13">
      <c r="A5" s="20" t="s">
        <v>3</v>
      </c>
      <c r="B5" s="15" t="s">
        <v>357</v>
      </c>
      <c r="C5" s="9"/>
      <c r="D5" s="88" t="s">
        <v>4</v>
      </c>
      <c r="E5" s="88">
        <v>30</v>
      </c>
      <c r="F5" s="165"/>
      <c r="G5" s="89"/>
      <c r="H5" s="104"/>
      <c r="I5" s="89"/>
      <c r="J5" s="89"/>
      <c r="K5" s="89"/>
      <c r="L5" s="87"/>
      <c r="M5" s="87"/>
    </row>
    <row r="6" spans="1:13">
      <c r="A6" s="20" t="s">
        <v>5</v>
      </c>
      <c r="B6" s="15" t="s">
        <v>358</v>
      </c>
      <c r="C6" s="9"/>
      <c r="D6" s="88" t="s">
        <v>4</v>
      </c>
      <c r="E6" s="88">
        <v>30</v>
      </c>
      <c r="F6" s="165"/>
      <c r="G6" s="89"/>
      <c r="H6" s="104"/>
      <c r="I6" s="89"/>
      <c r="J6" s="89"/>
      <c r="K6" s="89"/>
      <c r="L6" s="87"/>
      <c r="M6" s="87"/>
    </row>
    <row r="7" spans="1:13">
      <c r="A7" s="20" t="s">
        <v>6</v>
      </c>
      <c r="B7" s="15" t="s">
        <v>359</v>
      </c>
      <c r="C7" s="9"/>
      <c r="D7" s="88" t="s">
        <v>4</v>
      </c>
      <c r="E7" s="88">
        <v>20</v>
      </c>
      <c r="F7" s="165"/>
      <c r="G7" s="89"/>
      <c r="H7" s="104"/>
      <c r="I7" s="89"/>
      <c r="J7" s="89"/>
      <c r="K7" s="89"/>
      <c r="L7" s="87"/>
      <c r="M7" s="87"/>
    </row>
    <row r="8" spans="1:13">
      <c r="A8" s="20" t="s">
        <v>7</v>
      </c>
      <c r="B8" s="15" t="s">
        <v>360</v>
      </c>
      <c r="C8" s="9"/>
      <c r="D8" s="88" t="s">
        <v>4</v>
      </c>
      <c r="E8" s="88">
        <v>10</v>
      </c>
      <c r="F8" s="165"/>
      <c r="G8" s="89"/>
      <c r="H8" s="104"/>
      <c r="I8" s="89"/>
      <c r="J8" s="89"/>
      <c r="K8" s="89"/>
      <c r="L8" s="87"/>
      <c r="M8" s="87"/>
    </row>
    <row r="9" spans="1:13" ht="15.75" customHeight="1">
      <c r="A9" s="96"/>
      <c r="B9" s="230" t="s">
        <v>76</v>
      </c>
      <c r="C9" s="230"/>
      <c r="D9" s="88"/>
      <c r="E9" s="88"/>
      <c r="F9" s="89"/>
      <c r="G9" s="166">
        <f>SUM(G4:G8)</f>
        <v>0</v>
      </c>
      <c r="H9" s="167"/>
      <c r="I9" s="166">
        <f>SUM(I4:I8)</f>
        <v>0</v>
      </c>
      <c r="J9" s="166"/>
      <c r="K9" s="166">
        <f t="shared" ref="K9" si="0">G9+I9</f>
        <v>0</v>
      </c>
      <c r="L9" s="87"/>
      <c r="M9" s="87"/>
    </row>
    <row r="10" spans="1:13" ht="60" customHeight="1">
      <c r="A10" s="230" t="s">
        <v>374</v>
      </c>
      <c r="B10" s="284"/>
      <c r="C10" s="230"/>
      <c r="D10" s="230"/>
      <c r="E10" s="230"/>
      <c r="F10" s="230"/>
      <c r="G10" s="230"/>
      <c r="H10" s="230"/>
      <c r="I10" s="230"/>
      <c r="J10" s="230"/>
      <c r="K10" s="230"/>
      <c r="L10" s="87"/>
      <c r="M10" s="87"/>
    </row>
    <row r="11" spans="1:13">
      <c r="A11" s="96" t="s">
        <v>2</v>
      </c>
      <c r="B11" s="172" t="s">
        <v>182</v>
      </c>
      <c r="C11" s="99"/>
      <c r="D11" s="88" t="s">
        <v>4</v>
      </c>
      <c r="E11" s="88">
        <v>20</v>
      </c>
      <c r="F11" s="165"/>
      <c r="G11" s="89"/>
      <c r="H11" s="104"/>
      <c r="I11" s="89"/>
      <c r="J11" s="89"/>
      <c r="K11" s="89"/>
      <c r="L11" s="87"/>
      <c r="M11" s="87"/>
    </row>
    <row r="12" spans="1:13">
      <c r="A12" s="96" t="s">
        <v>3</v>
      </c>
      <c r="B12" s="172" t="s">
        <v>361</v>
      </c>
      <c r="C12" s="100"/>
      <c r="D12" s="95" t="s">
        <v>4</v>
      </c>
      <c r="E12" s="88">
        <v>20</v>
      </c>
      <c r="F12" s="165"/>
      <c r="G12" s="89"/>
      <c r="H12" s="104"/>
      <c r="I12" s="89"/>
      <c r="J12" s="89"/>
      <c r="K12" s="89"/>
      <c r="L12" s="87"/>
      <c r="M12" s="87"/>
    </row>
    <row r="13" spans="1:13">
      <c r="A13" s="96" t="s">
        <v>5</v>
      </c>
      <c r="B13" s="172" t="s">
        <v>362</v>
      </c>
      <c r="C13" s="97"/>
      <c r="D13" s="88" t="s">
        <v>4</v>
      </c>
      <c r="E13" s="88">
        <v>20</v>
      </c>
      <c r="F13" s="165"/>
      <c r="G13" s="89"/>
      <c r="H13" s="104"/>
      <c r="I13" s="89"/>
      <c r="J13" s="89"/>
      <c r="K13" s="89"/>
      <c r="L13" s="87"/>
      <c r="M13" s="87"/>
    </row>
    <row r="14" spans="1:13">
      <c r="A14" s="96" t="s">
        <v>6</v>
      </c>
      <c r="B14" s="172" t="s">
        <v>363</v>
      </c>
      <c r="C14" s="97"/>
      <c r="D14" s="88" t="s">
        <v>4</v>
      </c>
      <c r="E14" s="88">
        <v>20</v>
      </c>
      <c r="F14" s="165"/>
      <c r="G14" s="89"/>
      <c r="H14" s="104"/>
      <c r="I14" s="89"/>
      <c r="J14" s="89"/>
      <c r="K14" s="89"/>
      <c r="L14" s="87"/>
      <c r="M14" s="87"/>
    </row>
    <row r="15" spans="1:13">
      <c r="A15" s="96" t="s">
        <v>7</v>
      </c>
      <c r="B15" s="172" t="s">
        <v>365</v>
      </c>
      <c r="C15" s="97"/>
      <c r="D15" s="88"/>
      <c r="E15" s="88">
        <v>20</v>
      </c>
      <c r="F15" s="165"/>
      <c r="G15" s="89"/>
      <c r="H15" s="104"/>
      <c r="I15" s="89"/>
      <c r="J15" s="89"/>
      <c r="K15" s="89"/>
      <c r="L15" s="87"/>
      <c r="M15" s="87"/>
    </row>
    <row r="16" spans="1:13">
      <c r="A16" s="96" t="s">
        <v>21</v>
      </c>
      <c r="B16" s="172" t="s">
        <v>364</v>
      </c>
      <c r="C16" s="97"/>
      <c r="D16" s="88" t="s">
        <v>4</v>
      </c>
      <c r="E16" s="88">
        <v>20</v>
      </c>
      <c r="F16" s="165"/>
      <c r="G16" s="89"/>
      <c r="H16" s="104"/>
      <c r="I16" s="89"/>
      <c r="J16" s="89"/>
      <c r="K16" s="89"/>
      <c r="L16" s="87"/>
      <c r="M16" s="87"/>
    </row>
    <row r="17" spans="1:17">
      <c r="A17" s="96" t="s">
        <v>23</v>
      </c>
      <c r="B17" s="172" t="s">
        <v>183</v>
      </c>
      <c r="C17" s="168"/>
      <c r="D17" s="90" t="s">
        <v>4</v>
      </c>
      <c r="E17" s="90">
        <v>6</v>
      </c>
      <c r="F17" s="169"/>
      <c r="G17" s="91"/>
      <c r="H17" s="105"/>
      <c r="I17" s="89"/>
      <c r="J17" s="89"/>
      <c r="K17" s="89"/>
      <c r="L17" s="87"/>
      <c r="M17" s="87"/>
    </row>
    <row r="18" spans="1:17" ht="15.75" customHeight="1">
      <c r="A18" s="9"/>
      <c r="B18" s="285" t="s">
        <v>76</v>
      </c>
      <c r="C18" s="230"/>
      <c r="D18" s="230"/>
      <c r="E18" s="230"/>
      <c r="F18" s="230"/>
      <c r="G18" s="166">
        <f>SUM(G11:G17)</f>
        <v>0</v>
      </c>
      <c r="H18" s="167"/>
      <c r="I18" s="166">
        <f>SUM(I11:I17)</f>
        <v>0</v>
      </c>
      <c r="J18" s="166"/>
      <c r="K18" s="166">
        <f>SUM(K11:K17)</f>
        <v>0</v>
      </c>
      <c r="L18" s="87"/>
      <c r="M18" s="87"/>
    </row>
    <row r="19" spans="1:17" ht="58.5" customHeight="1">
      <c r="A19" s="285" t="s">
        <v>373</v>
      </c>
      <c r="B19" s="286"/>
      <c r="C19" s="285"/>
      <c r="D19" s="285"/>
      <c r="E19" s="285"/>
      <c r="F19" s="285"/>
      <c r="G19" s="285"/>
      <c r="H19" s="285"/>
      <c r="I19" s="285"/>
      <c r="J19" s="285"/>
      <c r="K19" s="285"/>
      <c r="L19" s="87"/>
      <c r="M19" s="87"/>
      <c r="Q19" s="86"/>
    </row>
    <row r="20" spans="1:17">
      <c r="A20" s="98" t="s">
        <v>2</v>
      </c>
      <c r="B20" s="172" t="s">
        <v>184</v>
      </c>
      <c r="C20" s="177"/>
      <c r="D20" s="88" t="s">
        <v>4</v>
      </c>
      <c r="E20" s="88">
        <v>10</v>
      </c>
      <c r="F20" s="165"/>
      <c r="G20" s="89"/>
      <c r="H20" s="104"/>
      <c r="I20" s="89"/>
      <c r="J20" s="89"/>
      <c r="K20" s="89"/>
      <c r="L20" s="87"/>
      <c r="M20" s="87"/>
    </row>
    <row r="21" spans="1:17">
      <c r="A21" s="98" t="s">
        <v>3</v>
      </c>
      <c r="B21" s="172" t="s">
        <v>366</v>
      </c>
      <c r="C21" s="29"/>
      <c r="D21" s="94" t="s">
        <v>4</v>
      </c>
      <c r="E21" s="88">
        <v>10</v>
      </c>
      <c r="F21" s="165"/>
      <c r="G21" s="89"/>
      <c r="H21" s="104"/>
      <c r="I21" s="89"/>
      <c r="J21" s="89"/>
      <c r="K21" s="89"/>
      <c r="L21" s="87"/>
      <c r="M21" s="87"/>
    </row>
    <row r="22" spans="1:17">
      <c r="A22" s="98" t="s">
        <v>5</v>
      </c>
      <c r="B22" s="172" t="s">
        <v>367</v>
      </c>
      <c r="C22" s="94"/>
      <c r="D22" s="88" t="s">
        <v>4</v>
      </c>
      <c r="E22" s="88">
        <v>10</v>
      </c>
      <c r="F22" s="165"/>
      <c r="G22" s="89"/>
      <c r="H22" s="104"/>
      <c r="I22" s="89"/>
      <c r="J22" s="89"/>
      <c r="K22" s="89"/>
      <c r="L22" s="87"/>
      <c r="M22" s="87"/>
    </row>
    <row r="23" spans="1:17">
      <c r="A23" s="96" t="s">
        <v>6</v>
      </c>
      <c r="B23" s="172" t="s">
        <v>185</v>
      </c>
      <c r="C23" s="99"/>
      <c r="D23" s="88" t="s">
        <v>4</v>
      </c>
      <c r="E23" s="88">
        <v>10</v>
      </c>
      <c r="F23" s="165"/>
      <c r="G23" s="89"/>
      <c r="H23" s="104"/>
      <c r="I23" s="89"/>
      <c r="J23" s="89"/>
      <c r="K23" s="89"/>
      <c r="L23" s="87"/>
      <c r="M23" s="87"/>
    </row>
    <row r="24" spans="1:17">
      <c r="A24" s="96" t="s">
        <v>7</v>
      </c>
      <c r="B24" s="172" t="s">
        <v>362</v>
      </c>
      <c r="C24" s="97"/>
      <c r="D24" s="88" t="s">
        <v>4</v>
      </c>
      <c r="E24" s="88">
        <v>10</v>
      </c>
      <c r="F24" s="165"/>
      <c r="G24" s="89"/>
      <c r="H24" s="104"/>
      <c r="I24" s="89"/>
      <c r="J24" s="89"/>
      <c r="K24" s="89"/>
      <c r="L24" s="87"/>
      <c r="M24" s="87"/>
    </row>
    <row r="25" spans="1:17">
      <c r="A25" s="96" t="s">
        <v>21</v>
      </c>
      <c r="B25" s="172" t="s">
        <v>363</v>
      </c>
      <c r="C25" s="97"/>
      <c r="D25" s="88" t="s">
        <v>4</v>
      </c>
      <c r="E25" s="88">
        <v>10</v>
      </c>
      <c r="F25" s="165"/>
      <c r="G25" s="89"/>
      <c r="H25" s="104"/>
      <c r="I25" s="89"/>
      <c r="J25" s="89"/>
      <c r="K25" s="89"/>
      <c r="L25" s="87"/>
      <c r="M25" s="87"/>
    </row>
    <row r="26" spans="1:17">
      <c r="A26" s="96" t="s">
        <v>23</v>
      </c>
      <c r="B26" s="172" t="s">
        <v>365</v>
      </c>
      <c r="C26" s="97"/>
      <c r="D26" s="88" t="s">
        <v>4</v>
      </c>
      <c r="E26" s="88">
        <v>10</v>
      </c>
      <c r="F26" s="165"/>
      <c r="G26" s="89"/>
      <c r="H26" s="104"/>
      <c r="I26" s="89"/>
      <c r="J26" s="89"/>
      <c r="K26" s="89"/>
      <c r="L26" s="87"/>
      <c r="M26" s="87"/>
    </row>
    <row r="27" spans="1:17">
      <c r="A27" s="96" t="s">
        <v>25</v>
      </c>
      <c r="B27" s="172" t="s">
        <v>186</v>
      </c>
      <c r="C27" s="97"/>
      <c r="D27" s="88" t="s">
        <v>4</v>
      </c>
      <c r="E27" s="88">
        <v>10</v>
      </c>
      <c r="F27" s="165"/>
      <c r="G27" s="89"/>
      <c r="H27" s="104"/>
      <c r="I27" s="89"/>
      <c r="J27" s="89"/>
      <c r="K27" s="89"/>
      <c r="L27" s="87"/>
      <c r="M27" s="87"/>
    </row>
    <row r="28" spans="1:17">
      <c r="A28" s="96" t="s">
        <v>27</v>
      </c>
      <c r="B28" s="172" t="s">
        <v>183</v>
      </c>
      <c r="C28" s="97"/>
      <c r="D28" s="88" t="s">
        <v>4</v>
      </c>
      <c r="E28" s="88">
        <v>6</v>
      </c>
      <c r="F28" s="165"/>
      <c r="G28" s="89"/>
      <c r="H28" s="104"/>
      <c r="I28" s="89"/>
      <c r="J28" s="89"/>
      <c r="K28" s="89"/>
      <c r="L28" s="87"/>
      <c r="M28" s="87"/>
    </row>
    <row r="29" spans="1:17" ht="15.75" customHeight="1">
      <c r="A29" s="96"/>
      <c r="B29" s="288" t="s">
        <v>76</v>
      </c>
      <c r="C29" s="288"/>
      <c r="D29" s="288"/>
      <c r="E29" s="88"/>
      <c r="F29" s="165"/>
      <c r="G29" s="166">
        <f>SUM(G20:G28)</f>
        <v>0</v>
      </c>
      <c r="H29" s="167"/>
      <c r="I29" s="166">
        <f>SUM(I20:I28)</f>
        <v>0</v>
      </c>
      <c r="J29" s="166"/>
      <c r="K29" s="166">
        <f>SUM(K20:K28)</f>
        <v>0</v>
      </c>
      <c r="L29" s="87"/>
      <c r="M29" s="87"/>
    </row>
    <row r="30" spans="1:17" ht="51.75" customHeight="1">
      <c r="A30" s="230" t="s">
        <v>372</v>
      </c>
      <c r="B30" s="284"/>
      <c r="C30" s="230"/>
      <c r="D30" s="230"/>
      <c r="E30" s="230"/>
      <c r="F30" s="230"/>
      <c r="G30" s="230"/>
      <c r="H30" s="230"/>
      <c r="I30" s="230"/>
      <c r="J30" s="230"/>
      <c r="K30" s="230"/>
      <c r="L30" s="87"/>
      <c r="M30" s="87"/>
    </row>
    <row r="31" spans="1:17">
      <c r="A31" s="98" t="s">
        <v>2</v>
      </c>
      <c r="B31" s="172" t="s">
        <v>187</v>
      </c>
      <c r="C31" s="99"/>
      <c r="D31" s="9" t="s">
        <v>4</v>
      </c>
      <c r="E31" s="88">
        <v>50</v>
      </c>
      <c r="F31" s="165"/>
      <c r="G31" s="89"/>
      <c r="H31" s="104"/>
      <c r="I31" s="89"/>
      <c r="J31" s="89"/>
      <c r="K31" s="89"/>
      <c r="L31" s="87"/>
      <c r="M31" s="87"/>
    </row>
    <row r="32" spans="1:17">
      <c r="A32" s="98">
        <v>2</v>
      </c>
      <c r="B32" s="172" t="s">
        <v>188</v>
      </c>
      <c r="C32" s="99"/>
      <c r="D32" s="9" t="s">
        <v>4</v>
      </c>
      <c r="E32" s="88">
        <v>50</v>
      </c>
      <c r="F32" s="165"/>
      <c r="G32" s="89"/>
      <c r="H32" s="104"/>
      <c r="I32" s="89"/>
      <c r="J32" s="89"/>
      <c r="K32" s="89"/>
      <c r="L32" s="87"/>
      <c r="M32" s="87"/>
    </row>
    <row r="33" spans="1:13" ht="15.75" customHeight="1">
      <c r="A33" s="230" t="s">
        <v>76</v>
      </c>
      <c r="B33" s="285"/>
      <c r="C33" s="230"/>
      <c r="D33" s="17"/>
      <c r="E33" s="170"/>
      <c r="F33" s="166"/>
      <c r="G33" s="166">
        <f>SUM(G31:G32)</f>
        <v>0</v>
      </c>
      <c r="H33" s="167"/>
      <c r="I33" s="166">
        <f>SUM(I31:I32)</f>
        <v>0</v>
      </c>
      <c r="J33" s="166"/>
      <c r="K33" s="166">
        <f>SUM(K31:K32)</f>
        <v>0</v>
      </c>
      <c r="L33" s="87"/>
      <c r="M33" s="87"/>
    </row>
    <row r="34" spans="1:13" ht="48.75" customHeight="1">
      <c r="A34" s="230" t="s">
        <v>370</v>
      </c>
      <c r="B34" s="284"/>
      <c r="C34" s="230"/>
      <c r="D34" s="230"/>
      <c r="E34" s="230"/>
      <c r="F34" s="230"/>
      <c r="G34" s="230"/>
      <c r="H34" s="230"/>
      <c r="I34" s="230"/>
      <c r="J34" s="230"/>
      <c r="K34" s="230"/>
      <c r="L34" s="87"/>
      <c r="M34" s="87"/>
    </row>
    <row r="35" spans="1:13">
      <c r="A35" s="98" t="s">
        <v>2</v>
      </c>
      <c r="B35" s="172" t="s">
        <v>189</v>
      </c>
      <c r="C35" s="99"/>
      <c r="D35" s="88" t="s">
        <v>4</v>
      </c>
      <c r="E35" s="88">
        <v>20</v>
      </c>
      <c r="F35" s="165"/>
      <c r="G35" s="89"/>
      <c r="H35" s="104"/>
      <c r="I35" s="89"/>
      <c r="J35" s="89"/>
      <c r="K35" s="89"/>
      <c r="L35" s="87"/>
      <c r="M35" s="87"/>
    </row>
    <row r="36" spans="1:13">
      <c r="A36" s="98" t="s">
        <v>3</v>
      </c>
      <c r="B36" s="172" t="s">
        <v>184</v>
      </c>
      <c r="C36" s="99"/>
      <c r="D36" s="88" t="s">
        <v>4</v>
      </c>
      <c r="E36" s="88">
        <v>20</v>
      </c>
      <c r="F36" s="165"/>
      <c r="G36" s="89"/>
      <c r="H36" s="104"/>
      <c r="I36" s="89"/>
      <c r="J36" s="89"/>
      <c r="K36" s="89"/>
      <c r="L36" s="87"/>
      <c r="M36" s="87"/>
    </row>
    <row r="37" spans="1:13">
      <c r="A37" s="98" t="s">
        <v>5</v>
      </c>
      <c r="B37" s="172" t="s">
        <v>366</v>
      </c>
      <c r="C37" s="100"/>
      <c r="D37" s="95" t="s">
        <v>4</v>
      </c>
      <c r="E37" s="88">
        <v>20</v>
      </c>
      <c r="F37" s="165"/>
      <c r="G37" s="89"/>
      <c r="H37" s="104"/>
      <c r="I37" s="89"/>
      <c r="J37" s="89"/>
      <c r="K37" s="89"/>
      <c r="L37" s="87"/>
      <c r="M37" s="87"/>
    </row>
    <row r="38" spans="1:13">
      <c r="A38" s="98" t="s">
        <v>6</v>
      </c>
      <c r="B38" s="172" t="s">
        <v>367</v>
      </c>
      <c r="C38" s="97"/>
      <c r="D38" s="88" t="s">
        <v>4</v>
      </c>
      <c r="E38" s="88">
        <v>20</v>
      </c>
      <c r="F38" s="165"/>
      <c r="G38" s="89"/>
      <c r="H38" s="104"/>
      <c r="I38" s="89"/>
      <c r="J38" s="89"/>
      <c r="K38" s="89"/>
      <c r="L38" s="87"/>
      <c r="M38" s="87"/>
    </row>
    <row r="39" spans="1:13">
      <c r="A39" s="96" t="s">
        <v>7</v>
      </c>
      <c r="B39" s="172" t="s">
        <v>185</v>
      </c>
      <c r="C39" s="99"/>
      <c r="D39" s="88" t="s">
        <v>4</v>
      </c>
      <c r="E39" s="88">
        <v>20</v>
      </c>
      <c r="F39" s="165"/>
      <c r="G39" s="89"/>
      <c r="H39" s="104"/>
      <c r="I39" s="89"/>
      <c r="J39" s="89"/>
      <c r="K39" s="89"/>
      <c r="L39" s="87"/>
      <c r="M39" s="87"/>
    </row>
    <row r="40" spans="1:13">
      <c r="A40" s="96" t="s">
        <v>21</v>
      </c>
      <c r="B40" s="172" t="s">
        <v>362</v>
      </c>
      <c r="C40" s="97"/>
      <c r="D40" s="88" t="s">
        <v>4</v>
      </c>
      <c r="E40" s="88">
        <v>20</v>
      </c>
      <c r="F40" s="165"/>
      <c r="G40" s="89"/>
      <c r="H40" s="104"/>
      <c r="I40" s="89"/>
      <c r="J40" s="89"/>
      <c r="K40" s="89"/>
      <c r="L40" s="87"/>
      <c r="M40" s="87"/>
    </row>
    <row r="41" spans="1:13">
      <c r="A41" s="96" t="s">
        <v>23</v>
      </c>
      <c r="B41" s="172" t="s">
        <v>363</v>
      </c>
      <c r="C41" s="97"/>
      <c r="D41" s="88" t="s">
        <v>4</v>
      </c>
      <c r="E41" s="88">
        <v>20</v>
      </c>
      <c r="F41" s="165"/>
      <c r="G41" s="89"/>
      <c r="H41" s="104"/>
      <c r="I41" s="89"/>
      <c r="J41" s="89"/>
      <c r="K41" s="89"/>
      <c r="L41" s="87"/>
      <c r="M41" s="87"/>
    </row>
    <row r="42" spans="1:13">
      <c r="A42" s="96" t="s">
        <v>25</v>
      </c>
      <c r="B42" s="172" t="s">
        <v>365</v>
      </c>
      <c r="C42" s="97"/>
      <c r="D42" s="88" t="s">
        <v>4</v>
      </c>
      <c r="E42" s="88">
        <v>20</v>
      </c>
      <c r="F42" s="165"/>
      <c r="G42" s="89"/>
      <c r="H42" s="104"/>
      <c r="I42" s="89"/>
      <c r="J42" s="89"/>
      <c r="K42" s="89"/>
      <c r="L42" s="87"/>
      <c r="M42" s="87"/>
    </row>
    <row r="43" spans="1:13">
      <c r="A43" s="96" t="s">
        <v>27</v>
      </c>
      <c r="B43" s="172" t="s">
        <v>186</v>
      </c>
      <c r="C43" s="168"/>
      <c r="D43" s="90" t="s">
        <v>4</v>
      </c>
      <c r="E43" s="90">
        <v>20</v>
      </c>
      <c r="F43" s="165"/>
      <c r="G43" s="89"/>
      <c r="H43" s="104"/>
      <c r="I43" s="89"/>
      <c r="J43" s="89"/>
      <c r="K43" s="89"/>
      <c r="L43" s="87"/>
      <c r="M43" s="87"/>
    </row>
    <row r="44" spans="1:13" ht="15.75" customHeight="1">
      <c r="A44" s="284" t="s">
        <v>76</v>
      </c>
      <c r="B44" s="286"/>
      <c r="C44" s="284"/>
      <c r="D44" s="284"/>
      <c r="E44" s="284"/>
      <c r="F44" s="91"/>
      <c r="G44" s="171">
        <f>SUM(G35:G43)</f>
        <v>0</v>
      </c>
      <c r="H44" s="167"/>
      <c r="I44" s="166">
        <f>SUM(I35:I43)</f>
        <v>0</v>
      </c>
      <c r="J44" s="166"/>
      <c r="K44" s="166">
        <f>SUM(K35:K43)</f>
        <v>0</v>
      </c>
      <c r="L44" s="87"/>
      <c r="M44" s="87"/>
    </row>
    <row r="45" spans="1:13" ht="41.25" customHeight="1">
      <c r="A45" s="230" t="s">
        <v>371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87"/>
      <c r="M45" s="87"/>
    </row>
    <row r="46" spans="1:13">
      <c r="A46" s="9" t="s">
        <v>2</v>
      </c>
      <c r="B46" s="15" t="s">
        <v>190</v>
      </c>
      <c r="C46" s="99"/>
      <c r="D46" s="88" t="s">
        <v>4</v>
      </c>
      <c r="E46" s="88">
        <v>20</v>
      </c>
      <c r="F46" s="165"/>
      <c r="G46" s="89"/>
      <c r="H46" s="104"/>
      <c r="I46" s="89"/>
      <c r="J46" s="89"/>
      <c r="K46" s="89"/>
      <c r="L46" s="87"/>
      <c r="M46" s="87"/>
    </row>
    <row r="47" spans="1:13">
      <c r="A47" s="9" t="s">
        <v>3</v>
      </c>
      <c r="B47" s="15" t="s">
        <v>191</v>
      </c>
      <c r="C47" s="99"/>
      <c r="D47" s="88" t="s">
        <v>4</v>
      </c>
      <c r="E47" s="88">
        <v>20</v>
      </c>
      <c r="F47" s="165"/>
      <c r="G47" s="89"/>
      <c r="H47" s="104"/>
      <c r="I47" s="89"/>
      <c r="J47" s="89"/>
      <c r="K47" s="89"/>
      <c r="L47" s="87"/>
      <c r="M47" s="87"/>
    </row>
    <row r="48" spans="1:13">
      <c r="A48" s="9" t="s">
        <v>5</v>
      </c>
      <c r="B48" s="15" t="s">
        <v>368</v>
      </c>
      <c r="C48" s="100"/>
      <c r="D48" s="95" t="s">
        <v>4</v>
      </c>
      <c r="E48" s="88">
        <v>20</v>
      </c>
      <c r="F48" s="165"/>
      <c r="G48" s="89"/>
      <c r="H48" s="104"/>
      <c r="I48" s="89"/>
      <c r="J48" s="89"/>
      <c r="K48" s="89"/>
      <c r="L48" s="87"/>
      <c r="M48" s="87"/>
    </row>
    <row r="49" spans="1:13">
      <c r="A49" s="9" t="s">
        <v>6</v>
      </c>
      <c r="B49" s="15" t="s">
        <v>369</v>
      </c>
      <c r="C49" s="88"/>
      <c r="D49" s="88" t="s">
        <v>4</v>
      </c>
      <c r="E49" s="88">
        <v>20</v>
      </c>
      <c r="F49" s="165"/>
      <c r="G49" s="89"/>
      <c r="H49" s="104"/>
      <c r="I49" s="89"/>
      <c r="J49" s="89"/>
      <c r="K49" s="89"/>
      <c r="L49" s="87"/>
      <c r="M49" s="87"/>
    </row>
    <row r="50" spans="1:13">
      <c r="A50" s="20" t="s">
        <v>7</v>
      </c>
      <c r="B50" s="178" t="s">
        <v>192</v>
      </c>
      <c r="C50" s="177"/>
      <c r="D50" s="90" t="s">
        <v>4</v>
      </c>
      <c r="E50" s="90">
        <v>20</v>
      </c>
      <c r="F50" s="169"/>
      <c r="G50" s="91"/>
      <c r="H50" s="105"/>
      <c r="I50" s="91"/>
      <c r="J50" s="91"/>
      <c r="K50" s="91"/>
      <c r="L50" s="87"/>
      <c r="M50" s="87"/>
    </row>
    <row r="51" spans="1:13" ht="15.75" customHeight="1" thickBot="1">
      <c r="A51" s="287" t="s">
        <v>76</v>
      </c>
      <c r="B51" s="287"/>
      <c r="C51" s="287"/>
      <c r="D51" s="287"/>
      <c r="E51" s="287"/>
      <c r="F51" s="179"/>
      <c r="G51" s="180"/>
      <c r="H51" s="181"/>
      <c r="I51" s="180"/>
      <c r="J51" s="180"/>
      <c r="K51" s="180"/>
      <c r="L51" s="87"/>
      <c r="M51" s="87"/>
    </row>
    <row r="52" spans="1:13" s="48" customFormat="1" ht="32.25" customHeight="1" thickBot="1">
      <c r="A52" s="282" t="s">
        <v>193</v>
      </c>
      <c r="B52" s="283"/>
      <c r="C52" s="283"/>
      <c r="D52" s="283"/>
      <c r="E52" s="283"/>
      <c r="F52" s="283"/>
      <c r="G52" s="173">
        <f>+G9+G18+G29+G33+G44+G51</f>
        <v>0</v>
      </c>
      <c r="H52" s="174"/>
      <c r="I52" s="173">
        <f>+I9+I18+I29+I33+I44+I51</f>
        <v>0</v>
      </c>
      <c r="J52" s="175"/>
      <c r="K52" s="176">
        <f>+K9+K18+K29+K33+K44+K51</f>
        <v>0</v>
      </c>
      <c r="L52" s="100"/>
      <c r="M52" s="100"/>
    </row>
  </sheetData>
  <sheetProtection selectLockedCells="1" selectUnlockedCells="1"/>
  <mergeCells count="14">
    <mergeCell ref="A1:K1"/>
    <mergeCell ref="A52:F52"/>
    <mergeCell ref="A30:K30"/>
    <mergeCell ref="A33:C33"/>
    <mergeCell ref="A34:K34"/>
    <mergeCell ref="A44:E44"/>
    <mergeCell ref="A45:K45"/>
    <mergeCell ref="A51:E51"/>
    <mergeCell ref="B29:D29"/>
    <mergeCell ref="B3:K3"/>
    <mergeCell ref="B9:C9"/>
    <mergeCell ref="A10:K10"/>
    <mergeCell ref="B18:F18"/>
    <mergeCell ref="A19:K19"/>
  </mergeCells>
  <pageMargins left="0.25" right="0.25" top="0.375" bottom="0.61458333333333337" header="0.51180555555555551" footer="0.51180555555555551"/>
  <pageSetup paperSize="9" firstPageNumber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"/>
  <sheetViews>
    <sheetView zoomScaleNormal="100" workbookViewId="0">
      <selection activeCell="F3" sqref="F3:K3"/>
    </sheetView>
  </sheetViews>
  <sheetFormatPr defaultColWidth="9.109375" defaultRowHeight="13.2"/>
  <cols>
    <col min="1" max="1" width="4.6640625" style="85" customWidth="1"/>
    <col min="2" max="2" width="52.88671875" style="85" customWidth="1"/>
    <col min="3" max="3" width="13.33203125" style="85" customWidth="1"/>
    <col min="4" max="4" width="6.33203125" style="85" customWidth="1"/>
    <col min="5" max="5" width="5.88671875" style="85" customWidth="1"/>
    <col min="6" max="6" width="7.88671875" style="86" customWidth="1"/>
    <col min="7" max="7" width="9.88671875" style="86" customWidth="1"/>
    <col min="8" max="8" width="4.88671875" style="85" customWidth="1"/>
    <col min="9" max="9" width="7.6640625" style="86" customWidth="1"/>
    <col min="10" max="10" width="9.33203125" style="86" customWidth="1"/>
    <col min="11" max="11" width="11.5546875" style="86" customWidth="1"/>
    <col min="12" max="16384" width="9.109375" style="85"/>
  </cols>
  <sheetData>
    <row r="1" spans="1:13" s="48" customFormat="1" ht="24.75" customHeight="1">
      <c r="A1" s="289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3" ht="39.6">
      <c r="A2" s="17" t="s">
        <v>0</v>
      </c>
      <c r="B2" s="17" t="s">
        <v>10</v>
      </c>
      <c r="C2" s="17" t="s">
        <v>194</v>
      </c>
      <c r="D2" s="17" t="s">
        <v>11</v>
      </c>
      <c r="E2" s="17" t="s">
        <v>12</v>
      </c>
      <c r="F2" s="4" t="s">
        <v>13</v>
      </c>
      <c r="G2" s="4" t="s">
        <v>106</v>
      </c>
      <c r="H2" s="17" t="s">
        <v>306</v>
      </c>
      <c r="I2" s="4" t="s">
        <v>16</v>
      </c>
      <c r="J2" s="4" t="s">
        <v>17</v>
      </c>
      <c r="K2" s="4" t="s">
        <v>107</v>
      </c>
      <c r="L2" s="87"/>
      <c r="M2" s="87"/>
    </row>
    <row r="3" spans="1:13" ht="132" customHeight="1">
      <c r="A3" s="9" t="s">
        <v>2</v>
      </c>
      <c r="B3" s="103" t="s">
        <v>195</v>
      </c>
      <c r="C3" s="92"/>
      <c r="D3" s="14" t="s">
        <v>136</v>
      </c>
      <c r="E3" s="14">
        <v>150</v>
      </c>
      <c r="F3" s="11"/>
      <c r="G3" s="11"/>
      <c r="H3" s="12"/>
      <c r="I3" s="11"/>
      <c r="J3" s="11"/>
      <c r="K3" s="11"/>
      <c r="L3" s="87"/>
      <c r="M3" s="87"/>
    </row>
    <row r="4" spans="1:13" s="48" customFormat="1" ht="27" customHeight="1">
      <c r="A4" s="291" t="s">
        <v>76</v>
      </c>
      <c r="B4" s="250"/>
      <c r="C4" s="250"/>
      <c r="D4" s="162"/>
      <c r="E4" s="162"/>
      <c r="F4" s="163"/>
      <c r="G4" s="57">
        <f>SUM(G3:G3)</f>
        <v>0</v>
      </c>
      <c r="H4" s="118"/>
      <c r="I4" s="57">
        <f>SUM(I3:I3)</f>
        <v>0</v>
      </c>
      <c r="J4" s="57"/>
      <c r="K4" s="57">
        <f>SUM(K3:K3)</f>
        <v>0</v>
      </c>
      <c r="L4" s="100"/>
      <c r="M4" s="100"/>
    </row>
  </sheetData>
  <sheetProtection selectLockedCells="1" selectUnlockedCells="1"/>
  <mergeCells count="2">
    <mergeCell ref="A1:K1"/>
    <mergeCell ref="A4:C4"/>
  </mergeCells>
  <pageMargins left="0.74791666666666667" right="0.35416666666666669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9"/>
  <sheetViews>
    <sheetView topLeftCell="A7" zoomScaleNormal="100" workbookViewId="0">
      <selection activeCell="F3" sqref="F3:K8"/>
    </sheetView>
  </sheetViews>
  <sheetFormatPr defaultColWidth="9.109375" defaultRowHeight="13.2"/>
  <cols>
    <col min="1" max="1" width="4.6640625" style="85" customWidth="1"/>
    <col min="2" max="2" width="58.6640625" style="85" customWidth="1"/>
    <col min="3" max="3" width="16.44140625" style="85" customWidth="1"/>
    <col min="4" max="5" width="6" style="85" customWidth="1"/>
    <col min="6" max="6" width="7" style="86" customWidth="1"/>
    <col min="7" max="7" width="9.88671875" style="86" customWidth="1"/>
    <col min="8" max="8" width="4.5546875" style="85" customWidth="1"/>
    <col min="9" max="9" width="8.33203125" style="86" customWidth="1"/>
    <col min="10" max="10" width="7.109375" style="86" customWidth="1"/>
    <col min="11" max="11" width="11.5546875" style="86" customWidth="1"/>
    <col min="12" max="16384" width="9.109375" style="85"/>
  </cols>
  <sheetData>
    <row r="1" spans="1:13" s="48" customFormat="1" ht="21.75" customHeight="1">
      <c r="A1" s="231" t="s">
        <v>289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3" ht="39.6">
      <c r="A2" s="17" t="s">
        <v>0</v>
      </c>
      <c r="B2" s="17" t="s">
        <v>10</v>
      </c>
      <c r="C2" s="17" t="s">
        <v>53</v>
      </c>
      <c r="D2" s="17" t="s">
        <v>11</v>
      </c>
      <c r="E2" s="17" t="s">
        <v>12</v>
      </c>
      <c r="F2" s="4" t="s">
        <v>13</v>
      </c>
      <c r="G2" s="4" t="s">
        <v>106</v>
      </c>
      <c r="H2" s="17" t="s">
        <v>306</v>
      </c>
      <c r="I2" s="4" t="s">
        <v>16</v>
      </c>
      <c r="J2" s="4" t="s">
        <v>17</v>
      </c>
      <c r="K2" s="4" t="s">
        <v>107</v>
      </c>
      <c r="L2" s="87"/>
      <c r="M2" s="87"/>
    </row>
    <row r="3" spans="1:13" ht="52.8">
      <c r="A3" s="9" t="s">
        <v>2</v>
      </c>
      <c r="B3" s="116" t="s">
        <v>196</v>
      </c>
      <c r="C3" s="14"/>
      <c r="D3" s="14" t="s">
        <v>4</v>
      </c>
      <c r="E3" s="14">
        <v>400</v>
      </c>
      <c r="F3" s="11"/>
      <c r="G3" s="11"/>
      <c r="H3" s="12"/>
      <c r="I3" s="11"/>
      <c r="J3" s="11"/>
      <c r="K3" s="11"/>
      <c r="L3" s="87"/>
      <c r="M3" s="87"/>
    </row>
    <row r="4" spans="1:13" ht="52.8">
      <c r="A4" s="9" t="s">
        <v>3</v>
      </c>
      <c r="B4" s="133" t="s">
        <v>197</v>
      </c>
      <c r="C4" s="14"/>
      <c r="D4" s="14" t="s">
        <v>97</v>
      </c>
      <c r="E4" s="14">
        <v>400</v>
      </c>
      <c r="F4" s="11"/>
      <c r="G4" s="11"/>
      <c r="H4" s="12"/>
      <c r="I4" s="11"/>
      <c r="J4" s="11"/>
      <c r="K4" s="11"/>
      <c r="L4" s="87"/>
      <c r="M4" s="87"/>
    </row>
    <row r="5" spans="1:13" ht="52.8">
      <c r="A5" s="9" t="s">
        <v>5</v>
      </c>
      <c r="B5" s="116" t="s">
        <v>198</v>
      </c>
      <c r="C5" s="14"/>
      <c r="D5" s="14" t="s">
        <v>4</v>
      </c>
      <c r="E5" s="14">
        <v>400</v>
      </c>
      <c r="F5" s="11"/>
      <c r="G5" s="11"/>
      <c r="H5" s="12"/>
      <c r="I5" s="11"/>
      <c r="J5" s="11"/>
      <c r="K5" s="11"/>
      <c r="L5" s="87"/>
      <c r="M5" s="87"/>
    </row>
    <row r="6" spans="1:13" ht="52.8">
      <c r="A6" s="9" t="s">
        <v>6</v>
      </c>
      <c r="B6" s="133" t="s">
        <v>199</v>
      </c>
      <c r="C6" s="14"/>
      <c r="D6" s="14" t="s">
        <v>4</v>
      </c>
      <c r="E6" s="14">
        <v>600</v>
      </c>
      <c r="F6" s="11"/>
      <c r="G6" s="11"/>
      <c r="H6" s="12"/>
      <c r="I6" s="11"/>
      <c r="J6" s="11"/>
      <c r="K6" s="11"/>
      <c r="L6" s="87"/>
      <c r="M6" s="87"/>
    </row>
    <row r="7" spans="1:13" ht="52.8">
      <c r="A7" s="9" t="s">
        <v>7</v>
      </c>
      <c r="B7" s="45" t="s">
        <v>200</v>
      </c>
      <c r="C7" s="14"/>
      <c r="D7" s="14" t="s">
        <v>4</v>
      </c>
      <c r="E7" s="14">
        <v>700</v>
      </c>
      <c r="F7" s="11"/>
      <c r="G7" s="11"/>
      <c r="H7" s="12"/>
      <c r="I7" s="11"/>
      <c r="J7" s="11"/>
      <c r="K7" s="11"/>
      <c r="L7" s="87"/>
      <c r="M7" s="87"/>
    </row>
    <row r="8" spans="1:13" ht="39.6">
      <c r="A8" s="20" t="s">
        <v>21</v>
      </c>
      <c r="B8" s="102" t="s">
        <v>201</v>
      </c>
      <c r="C8" s="21"/>
      <c r="D8" s="21" t="s">
        <v>4</v>
      </c>
      <c r="E8" s="21">
        <v>100</v>
      </c>
      <c r="F8" s="11"/>
      <c r="G8" s="11"/>
      <c r="H8" s="12"/>
      <c r="I8" s="11"/>
      <c r="J8" s="11"/>
      <c r="K8" s="11"/>
      <c r="L8" s="87"/>
      <c r="M8" s="87"/>
    </row>
    <row r="9" spans="1:13" s="48" customFormat="1" ht="21" customHeight="1">
      <c r="A9" s="292" t="s">
        <v>76</v>
      </c>
      <c r="B9" s="293"/>
      <c r="C9" s="293"/>
      <c r="D9" s="293"/>
      <c r="E9" s="293"/>
      <c r="F9" s="163"/>
      <c r="G9" s="57">
        <f>SUM(G3:G8)</f>
        <v>0</v>
      </c>
      <c r="H9" s="118"/>
      <c r="I9" s="57">
        <f>SUM(I3:I8)</f>
        <v>0</v>
      </c>
      <c r="J9" s="57"/>
      <c r="K9" s="57">
        <f>SUM(K3:K8)</f>
        <v>0</v>
      </c>
      <c r="L9" s="100"/>
      <c r="M9" s="100"/>
    </row>
  </sheetData>
  <sheetProtection selectLockedCells="1" selectUnlockedCells="1"/>
  <mergeCells count="2">
    <mergeCell ref="A1:K1"/>
    <mergeCell ref="A9:E9"/>
  </mergeCells>
  <pageMargins left="0.54166666666666663" right="0.35416666666666669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8"/>
  <sheetViews>
    <sheetView zoomScaleNormal="100" workbookViewId="0">
      <selection activeCell="F3" sqref="F3:K7"/>
    </sheetView>
  </sheetViews>
  <sheetFormatPr defaultColWidth="9.109375" defaultRowHeight="13.2"/>
  <cols>
    <col min="1" max="1" width="4.6640625" style="85" customWidth="1"/>
    <col min="2" max="2" width="40.6640625" style="85" customWidth="1"/>
    <col min="3" max="3" width="24.5546875" style="85" customWidth="1"/>
    <col min="4" max="5" width="6" style="85" customWidth="1"/>
    <col min="6" max="7" width="9.88671875" style="86" customWidth="1"/>
    <col min="8" max="8" width="6.44140625" style="85" customWidth="1"/>
    <col min="9" max="9" width="8.33203125" style="86" customWidth="1"/>
    <col min="10" max="10" width="8.109375" style="86" customWidth="1"/>
    <col min="11" max="11" width="11.5546875" style="86" customWidth="1"/>
    <col min="12" max="16384" width="9.109375" style="85"/>
  </cols>
  <sheetData>
    <row r="1" spans="1:13" s="48" customFormat="1" ht="23.25" customHeight="1">
      <c r="A1" s="294" t="s">
        <v>290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3" ht="39.6">
      <c r="A2" s="17" t="s">
        <v>0</v>
      </c>
      <c r="B2" s="17" t="s">
        <v>10</v>
      </c>
      <c r="C2" s="17" t="s">
        <v>53</v>
      </c>
      <c r="D2" s="17" t="s">
        <v>11</v>
      </c>
      <c r="E2" s="17" t="s">
        <v>12</v>
      </c>
      <c r="F2" s="4" t="s">
        <v>13</v>
      </c>
      <c r="G2" s="4" t="s">
        <v>106</v>
      </c>
      <c r="H2" s="17" t="s">
        <v>306</v>
      </c>
      <c r="I2" s="4" t="s">
        <v>16</v>
      </c>
      <c r="J2" s="4" t="s">
        <v>17</v>
      </c>
      <c r="K2" s="4" t="s">
        <v>107</v>
      </c>
      <c r="L2" s="87"/>
      <c r="M2" s="87"/>
    </row>
    <row r="3" spans="1:13">
      <c r="A3" s="9" t="s">
        <v>2</v>
      </c>
      <c r="B3" s="182" t="s">
        <v>202</v>
      </c>
      <c r="C3" s="14"/>
      <c r="D3" s="14" t="s">
        <v>4</v>
      </c>
      <c r="E3" s="14">
        <v>20</v>
      </c>
      <c r="F3" s="11"/>
      <c r="G3" s="11"/>
      <c r="H3" s="12"/>
      <c r="I3" s="11"/>
      <c r="J3" s="11"/>
      <c r="K3" s="11"/>
      <c r="L3" s="87"/>
      <c r="M3" s="87"/>
    </row>
    <row r="4" spans="1:13">
      <c r="A4" s="9" t="s">
        <v>3</v>
      </c>
      <c r="B4" s="182" t="s">
        <v>203</v>
      </c>
      <c r="C4" s="14"/>
      <c r="D4" s="14" t="s">
        <v>4</v>
      </c>
      <c r="E4" s="14">
        <v>10</v>
      </c>
      <c r="F4" s="11"/>
      <c r="G4" s="11"/>
      <c r="H4" s="12"/>
      <c r="I4" s="11"/>
      <c r="J4" s="11"/>
      <c r="K4" s="11"/>
      <c r="L4" s="87"/>
      <c r="M4" s="87"/>
    </row>
    <row r="5" spans="1:13">
      <c r="A5" s="9" t="s">
        <v>5</v>
      </c>
      <c r="B5" s="182" t="s">
        <v>204</v>
      </c>
      <c r="C5" s="14"/>
      <c r="D5" s="14" t="s">
        <v>4</v>
      </c>
      <c r="E5" s="14">
        <v>20</v>
      </c>
      <c r="F5" s="11"/>
      <c r="G5" s="11"/>
      <c r="H5" s="12"/>
      <c r="I5" s="11"/>
      <c r="J5" s="11"/>
      <c r="K5" s="11"/>
      <c r="L5" s="87"/>
      <c r="M5" s="87"/>
    </row>
    <row r="6" spans="1:13">
      <c r="A6" s="9" t="s">
        <v>6</v>
      </c>
      <c r="B6" s="182" t="s">
        <v>205</v>
      </c>
      <c r="C6" s="14"/>
      <c r="D6" s="14" t="s">
        <v>4</v>
      </c>
      <c r="E6" s="14">
        <v>20</v>
      </c>
      <c r="F6" s="11"/>
      <c r="G6" s="11"/>
      <c r="H6" s="12"/>
      <c r="I6" s="11"/>
      <c r="J6" s="11"/>
      <c r="K6" s="11"/>
      <c r="L6" s="87"/>
      <c r="M6" s="87"/>
    </row>
    <row r="7" spans="1:13">
      <c r="A7" s="9" t="s">
        <v>7</v>
      </c>
      <c r="B7" s="182" t="s">
        <v>206</v>
      </c>
      <c r="C7" s="14"/>
      <c r="D7" s="14" t="s">
        <v>4</v>
      </c>
      <c r="E7" s="14">
        <v>20</v>
      </c>
      <c r="F7" s="11"/>
      <c r="G7" s="11"/>
      <c r="H7" s="12"/>
      <c r="I7" s="11"/>
      <c r="J7" s="11"/>
      <c r="K7" s="11"/>
      <c r="L7" s="87"/>
      <c r="M7" s="87"/>
    </row>
    <row r="8" spans="1:13" s="48" customFormat="1" ht="21.75" customHeight="1">
      <c r="A8" s="291" t="s">
        <v>76</v>
      </c>
      <c r="B8" s="296"/>
      <c r="C8" s="296"/>
      <c r="D8" s="296"/>
      <c r="E8" s="162"/>
      <c r="F8" s="163"/>
      <c r="G8" s="57">
        <f>SUM(G3:G7)</f>
        <v>0</v>
      </c>
      <c r="H8" s="118"/>
      <c r="I8" s="57">
        <f>SUM(I3:I7)</f>
        <v>0</v>
      </c>
      <c r="J8" s="57"/>
      <c r="K8" s="57">
        <f>SUM(K3:K7)</f>
        <v>0</v>
      </c>
      <c r="L8" s="100"/>
      <c r="M8" s="100"/>
    </row>
  </sheetData>
  <sheetProtection selectLockedCells="1" selectUnlockedCells="1"/>
  <mergeCells count="2">
    <mergeCell ref="A1:K1"/>
    <mergeCell ref="A8:D8"/>
  </mergeCells>
  <pageMargins left="0.74791666666666667" right="0.35416666666666669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5"/>
  <sheetViews>
    <sheetView topLeftCell="A13" zoomScaleNormal="100" workbookViewId="0">
      <selection activeCell="F3" sqref="F3:K14"/>
    </sheetView>
  </sheetViews>
  <sheetFormatPr defaultColWidth="9.109375" defaultRowHeight="13.2"/>
  <cols>
    <col min="1" max="1" width="3" style="85" customWidth="1"/>
    <col min="2" max="2" width="12.33203125" style="85" customWidth="1"/>
    <col min="3" max="3" width="45.44140625" style="85" customWidth="1"/>
    <col min="4" max="4" width="9.6640625" style="85" customWidth="1"/>
    <col min="5" max="7" width="9.109375" style="85"/>
    <col min="8" max="8" width="4.88671875" style="85" customWidth="1"/>
    <col min="9" max="9" width="9.109375" style="85"/>
    <col min="10" max="10" width="10.44140625" style="85" customWidth="1"/>
    <col min="11" max="11" width="10.33203125" style="85" customWidth="1"/>
    <col min="12" max="16384" width="9.109375" style="85"/>
  </cols>
  <sheetData>
    <row r="1" spans="1:11" ht="21" customHeight="1">
      <c r="A1" s="294" t="s">
        <v>291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s="48" customFormat="1" ht="39.6">
      <c r="A2" s="17" t="s">
        <v>207</v>
      </c>
      <c r="B2" s="17" t="s">
        <v>208</v>
      </c>
      <c r="C2" s="17" t="s">
        <v>209</v>
      </c>
      <c r="D2" s="17" t="s">
        <v>376</v>
      </c>
      <c r="E2" s="17" t="s">
        <v>12</v>
      </c>
      <c r="F2" s="17" t="s">
        <v>13</v>
      </c>
      <c r="G2" s="17" t="s">
        <v>14</v>
      </c>
      <c r="H2" s="17" t="s">
        <v>375</v>
      </c>
      <c r="I2" s="17" t="s">
        <v>210</v>
      </c>
      <c r="J2" s="17" t="s">
        <v>17</v>
      </c>
      <c r="K2" s="17" t="s">
        <v>37</v>
      </c>
    </row>
    <row r="3" spans="1:11">
      <c r="A3" s="92" t="s">
        <v>2</v>
      </c>
      <c r="B3" s="92"/>
      <c r="C3" s="1" t="s">
        <v>211</v>
      </c>
      <c r="D3" s="92" t="s">
        <v>4</v>
      </c>
      <c r="E3" s="92">
        <v>60</v>
      </c>
      <c r="F3" s="184"/>
      <c r="G3" s="184"/>
      <c r="H3" s="183"/>
      <c r="I3" s="184"/>
      <c r="J3" s="184"/>
      <c r="K3" s="184"/>
    </row>
    <row r="4" spans="1:11" ht="26.4">
      <c r="A4" s="92" t="s">
        <v>3</v>
      </c>
      <c r="B4" s="92"/>
      <c r="C4" s="1" t="s">
        <v>212</v>
      </c>
      <c r="D4" s="92" t="s">
        <v>4</v>
      </c>
      <c r="E4" s="92">
        <v>60</v>
      </c>
      <c r="F4" s="184"/>
      <c r="G4" s="184"/>
      <c r="H4" s="183"/>
      <c r="I4" s="184"/>
      <c r="J4" s="184"/>
      <c r="K4" s="184"/>
    </row>
    <row r="5" spans="1:11" ht="26.4">
      <c r="A5" s="92" t="s">
        <v>5</v>
      </c>
      <c r="B5" s="92"/>
      <c r="C5" s="1" t="s">
        <v>213</v>
      </c>
      <c r="D5" s="92" t="s">
        <v>4</v>
      </c>
      <c r="E5" s="92">
        <v>100</v>
      </c>
      <c r="F5" s="184"/>
      <c r="G5" s="184"/>
      <c r="H5" s="183"/>
      <c r="I5" s="184"/>
      <c r="J5" s="184"/>
      <c r="K5" s="184"/>
    </row>
    <row r="6" spans="1:11" ht="26.4">
      <c r="A6" s="92" t="s">
        <v>6</v>
      </c>
      <c r="B6" s="92"/>
      <c r="C6" s="1" t="s">
        <v>214</v>
      </c>
      <c r="D6" s="92" t="s">
        <v>4</v>
      </c>
      <c r="E6" s="92">
        <v>100</v>
      </c>
      <c r="F6" s="184"/>
      <c r="G6" s="184"/>
      <c r="H6" s="183"/>
      <c r="I6" s="184"/>
      <c r="J6" s="184"/>
      <c r="K6" s="184"/>
    </row>
    <row r="7" spans="1:11" ht="26.4">
      <c r="A7" s="92" t="s">
        <v>7</v>
      </c>
      <c r="B7" s="92"/>
      <c r="C7" s="1" t="s">
        <v>215</v>
      </c>
      <c r="D7" s="92" t="s">
        <v>4</v>
      </c>
      <c r="E7" s="92">
        <v>50</v>
      </c>
      <c r="F7" s="184"/>
      <c r="G7" s="184"/>
      <c r="H7" s="183"/>
      <c r="I7" s="184"/>
      <c r="J7" s="184"/>
      <c r="K7" s="184"/>
    </row>
    <row r="8" spans="1:11" ht="26.4">
      <c r="A8" s="92" t="s">
        <v>21</v>
      </c>
      <c r="B8" s="92"/>
      <c r="C8" s="1" t="s">
        <v>216</v>
      </c>
      <c r="D8" s="92" t="s">
        <v>4</v>
      </c>
      <c r="E8" s="92">
        <v>40</v>
      </c>
      <c r="F8" s="184"/>
      <c r="G8" s="184"/>
      <c r="H8" s="183"/>
      <c r="I8" s="184"/>
      <c r="J8" s="184"/>
      <c r="K8" s="184"/>
    </row>
    <row r="9" spans="1:11" ht="26.4">
      <c r="A9" s="92" t="s">
        <v>23</v>
      </c>
      <c r="B9" s="92"/>
      <c r="C9" s="1" t="s">
        <v>217</v>
      </c>
      <c r="D9" s="92" t="s">
        <v>4</v>
      </c>
      <c r="E9" s="92">
        <v>40</v>
      </c>
      <c r="F9" s="184"/>
      <c r="G9" s="184"/>
      <c r="H9" s="183"/>
      <c r="I9" s="184"/>
      <c r="J9" s="184"/>
      <c r="K9" s="184"/>
    </row>
    <row r="10" spans="1:11">
      <c r="A10" s="92" t="s">
        <v>25</v>
      </c>
      <c r="B10" s="92"/>
      <c r="C10" s="1" t="s">
        <v>218</v>
      </c>
      <c r="D10" s="92" t="s">
        <v>4</v>
      </c>
      <c r="E10" s="92">
        <v>50</v>
      </c>
      <c r="F10" s="184"/>
      <c r="G10" s="184"/>
      <c r="H10" s="183"/>
      <c r="I10" s="184"/>
      <c r="J10" s="184"/>
      <c r="K10" s="184"/>
    </row>
    <row r="11" spans="1:11" ht="66">
      <c r="A11" s="92" t="s">
        <v>27</v>
      </c>
      <c r="B11" s="92"/>
      <c r="C11" s="1" t="s">
        <v>219</v>
      </c>
      <c r="D11" s="92" t="s">
        <v>4</v>
      </c>
      <c r="E11" s="92">
        <v>40</v>
      </c>
      <c r="F11" s="184"/>
      <c r="G11" s="184"/>
      <c r="H11" s="183"/>
      <c r="I11" s="184"/>
      <c r="J11" s="184"/>
      <c r="K11" s="184"/>
    </row>
    <row r="12" spans="1:11" ht="66">
      <c r="A12" s="92" t="s">
        <v>28</v>
      </c>
      <c r="B12" s="92"/>
      <c r="C12" s="1" t="s">
        <v>220</v>
      </c>
      <c r="D12" s="92" t="s">
        <v>4</v>
      </c>
      <c r="E12" s="92">
        <v>80</v>
      </c>
      <c r="F12" s="184"/>
      <c r="G12" s="184"/>
      <c r="H12" s="183"/>
      <c r="I12" s="184"/>
      <c r="J12" s="184"/>
      <c r="K12" s="184"/>
    </row>
    <row r="13" spans="1:11" ht="52.8">
      <c r="A13" s="92" t="s">
        <v>162</v>
      </c>
      <c r="B13" s="92"/>
      <c r="C13" s="1" t="s">
        <v>221</v>
      </c>
      <c r="D13" s="92" t="s">
        <v>4</v>
      </c>
      <c r="E13" s="92">
        <v>120</v>
      </c>
      <c r="F13" s="184"/>
      <c r="G13" s="184"/>
      <c r="H13" s="183"/>
      <c r="I13" s="184"/>
      <c r="J13" s="184"/>
      <c r="K13" s="184"/>
    </row>
    <row r="14" spans="1:11" ht="27" thickBot="1">
      <c r="A14" s="185" t="s">
        <v>163</v>
      </c>
      <c r="B14" s="185"/>
      <c r="C14" s="25" t="s">
        <v>222</v>
      </c>
      <c r="D14" s="185" t="s">
        <v>4</v>
      </c>
      <c r="E14" s="185">
        <v>100</v>
      </c>
      <c r="F14" s="186"/>
      <c r="G14" s="186"/>
      <c r="H14" s="187"/>
      <c r="I14" s="184"/>
      <c r="J14" s="184"/>
      <c r="K14" s="184"/>
    </row>
    <row r="15" spans="1:11" ht="32.25" customHeight="1" thickBot="1">
      <c r="A15" s="297" t="s">
        <v>76</v>
      </c>
      <c r="B15" s="298"/>
      <c r="C15" s="298"/>
      <c r="D15" s="298"/>
      <c r="E15" s="188"/>
      <c r="F15" s="189"/>
      <c r="G15" s="190">
        <f>SUM(G3:G14)</f>
        <v>0</v>
      </c>
      <c r="H15" s="191"/>
      <c r="I15" s="190">
        <f>SUM(I3:I14)</f>
        <v>0</v>
      </c>
      <c r="J15" s="190"/>
      <c r="K15" s="192">
        <f>SUM(K3:K14)</f>
        <v>0</v>
      </c>
    </row>
  </sheetData>
  <sheetProtection selectLockedCells="1" selectUnlockedCells="1"/>
  <mergeCells count="2">
    <mergeCell ref="A15:D15"/>
    <mergeCell ref="A1:K1"/>
  </mergeCells>
  <pageMargins left="0.75" right="0.75" top="0.69791666666666663" bottom="0.86458333333333337" header="0.51180555555555551" footer="0.51180555555555551"/>
  <pageSetup paperSize="9" firstPageNumber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20"/>
  <sheetViews>
    <sheetView zoomScaleNormal="100" workbookViewId="0">
      <selection activeCell="F3" sqref="F3:K7"/>
    </sheetView>
  </sheetViews>
  <sheetFormatPr defaultColWidth="9.109375" defaultRowHeight="13.2"/>
  <cols>
    <col min="1" max="1" width="5.44140625" style="85" customWidth="1"/>
    <col min="2" max="2" width="42.6640625" style="85" customWidth="1"/>
    <col min="3" max="3" width="20.33203125" style="85" customWidth="1"/>
    <col min="4" max="4" width="7.33203125" style="85" customWidth="1"/>
    <col min="5" max="5" width="5.88671875" style="85" customWidth="1"/>
    <col min="6" max="6" width="9.109375" style="85"/>
    <col min="7" max="7" width="8.44140625" style="85" customWidth="1"/>
    <col min="8" max="8" width="6.88671875" style="85" customWidth="1"/>
    <col min="9" max="10" width="9.109375" style="85"/>
    <col min="11" max="11" width="10.5546875" style="85" customWidth="1"/>
    <col min="12" max="16384" width="9.109375" style="85"/>
  </cols>
  <sheetData>
    <row r="1" spans="1:15" ht="26.25" customHeight="1">
      <c r="A1" s="294" t="s">
        <v>292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5" s="48" customFormat="1" ht="39.6">
      <c r="A2" s="17" t="s">
        <v>223</v>
      </c>
      <c r="B2" s="17" t="s">
        <v>224</v>
      </c>
      <c r="C2" s="17" t="s">
        <v>225</v>
      </c>
      <c r="D2" s="17" t="s">
        <v>226</v>
      </c>
      <c r="E2" s="17" t="s">
        <v>1</v>
      </c>
      <c r="F2" s="17" t="s">
        <v>13</v>
      </c>
      <c r="G2" s="17" t="s">
        <v>14</v>
      </c>
      <c r="H2" s="17" t="s">
        <v>306</v>
      </c>
      <c r="I2" s="17" t="s">
        <v>227</v>
      </c>
      <c r="J2" s="17" t="s">
        <v>228</v>
      </c>
      <c r="K2" s="17" t="s">
        <v>37</v>
      </c>
    </row>
    <row r="3" spans="1:15" ht="26.4">
      <c r="A3" s="9" t="s">
        <v>2</v>
      </c>
      <c r="B3" s="1" t="s">
        <v>229</v>
      </c>
      <c r="C3" s="9"/>
      <c r="D3" s="9" t="s">
        <v>4</v>
      </c>
      <c r="E3" s="9">
        <v>100</v>
      </c>
      <c r="F3" s="18"/>
      <c r="G3" s="18"/>
      <c r="H3" s="19"/>
      <c r="I3" s="18"/>
      <c r="J3" s="18"/>
      <c r="K3" s="18"/>
    </row>
    <row r="4" spans="1:15" ht="26.4">
      <c r="A4" s="9" t="s">
        <v>3</v>
      </c>
      <c r="B4" s="1" t="s">
        <v>230</v>
      </c>
      <c r="C4" s="9"/>
      <c r="D4" s="9" t="s">
        <v>4</v>
      </c>
      <c r="E4" s="9">
        <v>100</v>
      </c>
      <c r="F4" s="18"/>
      <c r="G4" s="18"/>
      <c r="H4" s="19"/>
      <c r="I4" s="18"/>
      <c r="J4" s="18"/>
      <c r="K4" s="18"/>
    </row>
    <row r="5" spans="1:15">
      <c r="A5" s="9" t="s">
        <v>5</v>
      </c>
      <c r="B5" s="1" t="s">
        <v>231</v>
      </c>
      <c r="C5" s="9"/>
      <c r="D5" s="9" t="s">
        <v>4</v>
      </c>
      <c r="E5" s="9">
        <v>200</v>
      </c>
      <c r="F5" s="18"/>
      <c r="G5" s="18"/>
      <c r="H5" s="19"/>
      <c r="I5" s="18"/>
      <c r="J5" s="18"/>
      <c r="K5" s="18"/>
    </row>
    <row r="6" spans="1:15" ht="26.4">
      <c r="A6" s="9" t="s">
        <v>6</v>
      </c>
      <c r="B6" s="1" t="s">
        <v>232</v>
      </c>
      <c r="C6" s="9"/>
      <c r="D6" s="9" t="s">
        <v>136</v>
      </c>
      <c r="E6" s="9">
        <v>500</v>
      </c>
      <c r="F6" s="18"/>
      <c r="G6" s="18"/>
      <c r="H6" s="19"/>
      <c r="I6" s="18"/>
      <c r="J6" s="18"/>
      <c r="K6" s="18"/>
    </row>
    <row r="7" spans="1:15" ht="26.4">
      <c r="A7" s="9" t="s">
        <v>7</v>
      </c>
      <c r="B7" s="1" t="s">
        <v>233</v>
      </c>
      <c r="C7" s="9"/>
      <c r="D7" s="9" t="s">
        <v>4</v>
      </c>
      <c r="E7" s="9">
        <v>700</v>
      </c>
      <c r="F7" s="18"/>
      <c r="G7" s="18"/>
      <c r="H7" s="19"/>
      <c r="I7" s="18"/>
      <c r="J7" s="18"/>
      <c r="K7" s="18"/>
    </row>
    <row r="8" spans="1:15" s="48" customFormat="1" ht="25.5" customHeight="1">
      <c r="A8" s="277" t="s">
        <v>76</v>
      </c>
      <c r="B8" s="276"/>
      <c r="C8" s="276"/>
      <c r="D8" s="303"/>
      <c r="E8" s="17"/>
      <c r="F8" s="4"/>
      <c r="G8" s="4">
        <f>SUM(G3:G7)</f>
        <v>0</v>
      </c>
      <c r="H8" s="193"/>
      <c r="I8" s="4">
        <f>SUM(I3:I7)</f>
        <v>0</v>
      </c>
      <c r="J8" s="4"/>
      <c r="K8" s="4">
        <f>SUM(K3:K7)</f>
        <v>0</v>
      </c>
    </row>
    <row r="9" spans="1:15" s="48" customFormat="1">
      <c r="A9" s="301" t="s">
        <v>30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spans="1:15" s="48" customFormat="1">
      <c r="A10" s="301" t="s">
        <v>234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O10" s="100"/>
    </row>
    <row r="11" spans="1:15" ht="58.5" customHeight="1">
      <c r="A11" s="300" t="s">
        <v>235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</row>
    <row r="12" spans="1:15">
      <c r="A12" s="301" t="s">
        <v>236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</row>
    <row r="13" spans="1:15" ht="50.25" customHeight="1">
      <c r="A13" s="300" t="s">
        <v>237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5">
      <c r="A14" s="301" t="s">
        <v>238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</row>
    <row r="15" spans="1:15" ht="81" customHeight="1">
      <c r="A15" s="300" t="s">
        <v>239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</row>
    <row r="16" spans="1:1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</sheetData>
  <sheetProtection selectLockedCells="1" selectUnlockedCells="1"/>
  <mergeCells count="9">
    <mergeCell ref="A11:K11"/>
    <mergeCell ref="A13:K13"/>
    <mergeCell ref="A15:K15"/>
    <mergeCell ref="A1:K1"/>
    <mergeCell ref="A9:K9"/>
    <mergeCell ref="A8:D8"/>
    <mergeCell ref="A14:K14"/>
    <mergeCell ref="A12:K12"/>
    <mergeCell ref="A10:K10"/>
  </mergeCells>
  <pageMargins left="0.75" right="0.55208333333333337" top="1" bottom="1" header="0.51180555555555551" footer="0.51180555555555551"/>
  <pageSetup paperSize="9" firstPageNumber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0"/>
  <sheetViews>
    <sheetView topLeftCell="A7" zoomScaleNormal="100" workbookViewId="0">
      <selection activeCell="F3" sqref="F3:K9"/>
    </sheetView>
  </sheetViews>
  <sheetFormatPr defaultColWidth="9.109375" defaultRowHeight="13.2"/>
  <cols>
    <col min="1" max="1" width="3.88671875" style="85" customWidth="1"/>
    <col min="2" max="2" width="15.6640625" style="85" customWidth="1"/>
    <col min="3" max="3" width="49" style="85" customWidth="1"/>
    <col min="4" max="4" width="6.44140625" style="85" customWidth="1"/>
    <col min="5" max="5" width="5.109375" style="85" customWidth="1"/>
    <col min="6" max="7" width="9.109375" style="85"/>
    <col min="8" max="8" width="5.88671875" style="85" customWidth="1"/>
    <col min="9" max="16384" width="9.109375" style="85"/>
  </cols>
  <sheetData>
    <row r="1" spans="1:11" ht="20.25" customHeight="1">
      <c r="A1" s="294" t="s">
        <v>293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39.6">
      <c r="A2" s="17" t="s">
        <v>0</v>
      </c>
      <c r="B2" s="17" t="s">
        <v>53</v>
      </c>
      <c r="C2" s="17" t="s">
        <v>10</v>
      </c>
      <c r="D2" s="17" t="s">
        <v>11</v>
      </c>
      <c r="E2" s="17" t="s">
        <v>12</v>
      </c>
      <c r="F2" s="4" t="s">
        <v>13</v>
      </c>
      <c r="G2" s="4" t="s">
        <v>106</v>
      </c>
      <c r="H2" s="17" t="s">
        <v>306</v>
      </c>
      <c r="I2" s="4" t="s">
        <v>16</v>
      </c>
      <c r="J2" s="4" t="s">
        <v>17</v>
      </c>
      <c r="K2" s="4" t="s">
        <v>107</v>
      </c>
    </row>
    <row r="3" spans="1:11" ht="26.4">
      <c r="A3" s="14" t="s">
        <v>2</v>
      </c>
      <c r="B3" s="14"/>
      <c r="C3" s="126" t="s">
        <v>240</v>
      </c>
      <c r="D3" s="14" t="s">
        <v>4</v>
      </c>
      <c r="E3" s="14">
        <v>50</v>
      </c>
      <c r="F3" s="11"/>
      <c r="G3" s="11"/>
      <c r="H3" s="12"/>
      <c r="I3" s="11"/>
      <c r="J3" s="11"/>
      <c r="K3" s="11"/>
    </row>
    <row r="4" spans="1:11" ht="26.4">
      <c r="A4" s="14" t="s">
        <v>3</v>
      </c>
      <c r="B4" s="14"/>
      <c r="C4" s="126" t="s">
        <v>241</v>
      </c>
      <c r="D4" s="14" t="s">
        <v>4</v>
      </c>
      <c r="E4" s="14">
        <v>25</v>
      </c>
      <c r="F4" s="11"/>
      <c r="G4" s="11"/>
      <c r="H4" s="12"/>
      <c r="I4" s="11"/>
      <c r="J4" s="11"/>
      <c r="K4" s="11"/>
    </row>
    <row r="5" spans="1:11" ht="26.4">
      <c r="A5" s="14" t="s">
        <v>5</v>
      </c>
      <c r="B5" s="14"/>
      <c r="C5" s="126" t="s">
        <v>242</v>
      </c>
      <c r="D5" s="14" t="s">
        <v>4</v>
      </c>
      <c r="E5" s="14">
        <v>25</v>
      </c>
      <c r="F5" s="11"/>
      <c r="G5" s="11"/>
      <c r="H5" s="12"/>
      <c r="I5" s="11"/>
      <c r="J5" s="11"/>
      <c r="K5" s="11"/>
    </row>
    <row r="6" spans="1:11" ht="39.6">
      <c r="A6" s="14" t="s">
        <v>6</v>
      </c>
      <c r="B6" s="21"/>
      <c r="C6" s="126" t="s">
        <v>243</v>
      </c>
      <c r="D6" s="14" t="s">
        <v>4</v>
      </c>
      <c r="E6" s="14">
        <v>25</v>
      </c>
      <c r="F6" s="11"/>
      <c r="G6" s="11"/>
      <c r="H6" s="12"/>
      <c r="I6" s="11"/>
      <c r="J6" s="11"/>
      <c r="K6" s="11"/>
    </row>
    <row r="7" spans="1:11" ht="39.6">
      <c r="A7" s="14" t="s">
        <v>7</v>
      </c>
      <c r="B7" s="194"/>
      <c r="C7" s="126" t="s">
        <v>244</v>
      </c>
      <c r="D7" s="14" t="s">
        <v>4</v>
      </c>
      <c r="E7" s="14">
        <v>30</v>
      </c>
      <c r="F7" s="195"/>
      <c r="G7" s="11"/>
      <c r="H7" s="12"/>
      <c r="I7" s="11"/>
      <c r="J7" s="11"/>
      <c r="K7" s="11"/>
    </row>
    <row r="8" spans="1:11" ht="39.6">
      <c r="A8" s="14" t="s">
        <v>21</v>
      </c>
      <c r="B8" s="194"/>
      <c r="C8" s="126" t="s">
        <v>245</v>
      </c>
      <c r="D8" s="14" t="s">
        <v>4</v>
      </c>
      <c r="E8" s="14">
        <v>20</v>
      </c>
      <c r="F8" s="195"/>
      <c r="G8" s="11"/>
      <c r="H8" s="12"/>
      <c r="I8" s="11"/>
      <c r="J8" s="11"/>
      <c r="K8" s="11"/>
    </row>
    <row r="9" spans="1:11" ht="39.6">
      <c r="A9" s="14" t="s">
        <v>23</v>
      </c>
      <c r="B9" s="194"/>
      <c r="C9" s="126" t="s">
        <v>246</v>
      </c>
      <c r="D9" s="14" t="s">
        <v>4</v>
      </c>
      <c r="E9" s="14">
        <v>20</v>
      </c>
      <c r="F9" s="195"/>
      <c r="G9" s="11"/>
      <c r="H9" s="12"/>
      <c r="I9" s="11"/>
      <c r="J9" s="11"/>
      <c r="K9" s="11"/>
    </row>
    <row r="10" spans="1:11" s="48" customFormat="1" ht="26.25" customHeight="1">
      <c r="A10" s="304" t="s">
        <v>8</v>
      </c>
      <c r="B10" s="304"/>
      <c r="C10" s="304"/>
      <c r="D10" s="304"/>
      <c r="E10" s="304"/>
      <c r="F10" s="304"/>
      <c r="G10" s="41">
        <f>SUM(G3:G9)</f>
        <v>0</v>
      </c>
      <c r="H10" s="42"/>
      <c r="I10" s="41">
        <f>SUM(I3:I9)</f>
        <v>0</v>
      </c>
      <c r="J10" s="41"/>
      <c r="K10" s="41">
        <f>SUM(K3:K9)</f>
        <v>0</v>
      </c>
    </row>
  </sheetData>
  <sheetProtection selectLockedCells="1" selectUnlockedCells="1"/>
  <mergeCells count="2">
    <mergeCell ref="A10:F10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5"/>
  <sheetViews>
    <sheetView zoomScale="90" zoomScaleNormal="90" workbookViewId="0">
      <selection activeCell="F3" sqref="F3:K4"/>
    </sheetView>
  </sheetViews>
  <sheetFormatPr defaultColWidth="9.109375" defaultRowHeight="13.2"/>
  <cols>
    <col min="1" max="1" width="4.6640625" style="85" customWidth="1"/>
    <col min="2" max="2" width="17.109375" style="85" customWidth="1"/>
    <col min="3" max="3" width="45.44140625" style="85" customWidth="1"/>
    <col min="4" max="5" width="6" style="85" customWidth="1"/>
    <col min="6" max="6" width="7" style="85" customWidth="1"/>
    <col min="7" max="7" width="12.33203125" style="85" customWidth="1"/>
    <col min="8" max="8" width="4.88671875" style="85" customWidth="1"/>
    <col min="9" max="9" width="9.6640625" style="85" customWidth="1"/>
    <col min="10" max="10" width="7.109375" style="85" customWidth="1"/>
    <col min="11" max="11" width="11.5546875" style="85" customWidth="1"/>
    <col min="12" max="16384" width="9.109375" style="85"/>
  </cols>
  <sheetData>
    <row r="1" spans="1:13" s="48" customFormat="1" ht="25.5" customHeight="1">
      <c r="A1" s="257" t="s">
        <v>377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3" ht="39.6">
      <c r="A2" s="26" t="s">
        <v>0</v>
      </c>
      <c r="B2" s="26" t="s">
        <v>53</v>
      </c>
      <c r="C2" s="26" t="s">
        <v>10</v>
      </c>
      <c r="D2" s="26" t="s">
        <v>11</v>
      </c>
      <c r="E2" s="26" t="s">
        <v>12</v>
      </c>
      <c r="F2" s="26" t="s">
        <v>13</v>
      </c>
      <c r="G2" s="26" t="s">
        <v>14</v>
      </c>
      <c r="H2" s="26" t="s">
        <v>306</v>
      </c>
      <c r="I2" s="26" t="s">
        <v>16</v>
      </c>
      <c r="J2" s="26" t="s">
        <v>17</v>
      </c>
      <c r="K2" s="26" t="s">
        <v>37</v>
      </c>
      <c r="L2" s="87"/>
      <c r="M2" s="87"/>
    </row>
    <row r="3" spans="1:13" ht="66">
      <c r="A3" s="14" t="s">
        <v>2</v>
      </c>
      <c r="B3" s="14"/>
      <c r="C3" s="45" t="s">
        <v>378</v>
      </c>
      <c r="D3" s="14" t="s">
        <v>4</v>
      </c>
      <c r="E3" s="14">
        <v>1000</v>
      </c>
      <c r="F3" s="11"/>
      <c r="G3" s="11"/>
      <c r="H3" s="12"/>
      <c r="I3" s="11"/>
      <c r="J3" s="11"/>
      <c r="K3" s="11"/>
      <c r="L3" s="87"/>
      <c r="M3" s="87"/>
    </row>
    <row r="4" spans="1:13" ht="66">
      <c r="A4" s="14" t="s">
        <v>3</v>
      </c>
      <c r="B4" s="14"/>
      <c r="C4" s="1" t="s">
        <v>379</v>
      </c>
      <c r="D4" s="14" t="s">
        <v>4</v>
      </c>
      <c r="E4" s="14">
        <v>1000</v>
      </c>
      <c r="F4" s="11"/>
      <c r="G4" s="11"/>
      <c r="H4" s="12"/>
      <c r="I4" s="11"/>
      <c r="J4" s="11"/>
      <c r="K4" s="11"/>
      <c r="L4" s="87"/>
      <c r="M4" s="87"/>
    </row>
    <row r="5" spans="1:13" s="48" customFormat="1" ht="27" customHeight="1">
      <c r="A5" s="244" t="s">
        <v>60</v>
      </c>
      <c r="B5" s="250"/>
      <c r="C5" s="250"/>
      <c r="D5" s="250"/>
      <c r="E5" s="60"/>
      <c r="F5" s="58"/>
      <c r="G5" s="58">
        <f>SUM(G3:G4)</f>
        <v>0</v>
      </c>
      <c r="H5" s="50"/>
      <c r="I5" s="58">
        <f>SUM(I3:I4)</f>
        <v>0</v>
      </c>
      <c r="J5" s="58"/>
      <c r="K5" s="81">
        <f>SUM(K3:K4)</f>
        <v>0</v>
      </c>
      <c r="L5" s="100"/>
      <c r="M5" s="100"/>
    </row>
  </sheetData>
  <sheetProtection selectLockedCells="1" selectUnlockedCells="1"/>
  <mergeCells count="2">
    <mergeCell ref="A1:K1"/>
    <mergeCell ref="A5:D5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10"/>
  <sheetViews>
    <sheetView zoomScaleNormal="100" workbookViewId="0">
      <selection activeCell="L3" sqref="L3"/>
    </sheetView>
  </sheetViews>
  <sheetFormatPr defaultColWidth="9.109375" defaultRowHeight="13.2"/>
  <cols>
    <col min="1" max="1" width="6.33203125" style="85" customWidth="1"/>
    <col min="2" max="2" width="15.6640625" style="85" customWidth="1"/>
    <col min="3" max="3" width="56.33203125" style="85" customWidth="1"/>
    <col min="4" max="4" width="6.44140625" style="85" customWidth="1"/>
    <col min="5" max="5" width="5.33203125" style="85" customWidth="1"/>
    <col min="6" max="6" width="9.33203125" style="85" bestFit="1" customWidth="1"/>
    <col min="7" max="7" width="10.109375" style="85" bestFit="1" customWidth="1"/>
    <col min="8" max="8" width="4.88671875" style="85" customWidth="1"/>
    <col min="9" max="10" width="9.33203125" style="85" bestFit="1" customWidth="1"/>
    <col min="11" max="11" width="10.109375" style="85" bestFit="1" customWidth="1"/>
    <col min="12" max="16384" width="9.109375" style="85"/>
  </cols>
  <sheetData>
    <row r="1" spans="1:11" ht="29.25" customHeight="1">
      <c r="A1" s="306" t="s">
        <v>299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39.6">
      <c r="A2" s="29" t="s">
        <v>0</v>
      </c>
      <c r="B2" s="29" t="s">
        <v>53</v>
      </c>
      <c r="C2" s="29" t="s">
        <v>10</v>
      </c>
      <c r="D2" s="29" t="s">
        <v>11</v>
      </c>
      <c r="E2" s="29" t="s">
        <v>12</v>
      </c>
      <c r="F2" s="131" t="s">
        <v>13</v>
      </c>
      <c r="G2" s="131" t="s">
        <v>106</v>
      </c>
      <c r="H2" s="29" t="s">
        <v>306</v>
      </c>
      <c r="I2" s="131" t="s">
        <v>16</v>
      </c>
      <c r="J2" s="131" t="s">
        <v>17</v>
      </c>
      <c r="K2" s="131" t="s">
        <v>107</v>
      </c>
    </row>
    <row r="3" spans="1:11" ht="105.6">
      <c r="A3" s="36" t="s">
        <v>2</v>
      </c>
      <c r="B3" s="36"/>
      <c r="C3" s="197" t="s">
        <v>294</v>
      </c>
      <c r="D3" s="198" t="s">
        <v>4</v>
      </c>
      <c r="E3" s="198">
        <v>40</v>
      </c>
      <c r="F3" s="199"/>
      <c r="G3" s="199"/>
      <c r="H3" s="200"/>
      <c r="I3" s="199"/>
      <c r="J3" s="199"/>
      <c r="K3" s="199"/>
    </row>
    <row r="4" spans="1:11" ht="66.75" customHeight="1">
      <c r="A4" s="36" t="s">
        <v>3</v>
      </c>
      <c r="B4" s="36"/>
      <c r="C4" s="197" t="s">
        <v>295</v>
      </c>
      <c r="D4" s="198" t="s">
        <v>4</v>
      </c>
      <c r="E4" s="198">
        <v>20</v>
      </c>
      <c r="F4" s="199"/>
      <c r="G4" s="199"/>
      <c r="H4" s="200"/>
      <c r="I4" s="199"/>
      <c r="J4" s="199"/>
      <c r="K4" s="199"/>
    </row>
    <row r="5" spans="1:11" ht="39.6">
      <c r="A5" s="36" t="s">
        <v>5</v>
      </c>
      <c r="B5" s="36"/>
      <c r="C5" s="197" t="s">
        <v>296</v>
      </c>
      <c r="D5" s="198" t="s">
        <v>4</v>
      </c>
      <c r="E5" s="198">
        <v>20</v>
      </c>
      <c r="F5" s="199"/>
      <c r="G5" s="199"/>
      <c r="H5" s="200"/>
      <c r="I5" s="199"/>
      <c r="J5" s="199"/>
      <c r="K5" s="199"/>
    </row>
    <row r="6" spans="1:11" ht="26.4">
      <c r="A6" s="36" t="s">
        <v>6</v>
      </c>
      <c r="B6" s="36"/>
      <c r="C6" s="197" t="s">
        <v>297</v>
      </c>
      <c r="D6" s="198" t="s">
        <v>4</v>
      </c>
      <c r="E6" s="198">
        <v>600</v>
      </c>
      <c r="F6" s="199"/>
      <c r="G6" s="199"/>
      <c r="H6" s="200"/>
      <c r="I6" s="199"/>
      <c r="J6" s="199"/>
      <c r="K6" s="199"/>
    </row>
    <row r="7" spans="1:11" ht="69.75" customHeight="1">
      <c r="A7" s="36" t="s">
        <v>7</v>
      </c>
      <c r="B7" s="196"/>
      <c r="C7" s="197" t="s">
        <v>298</v>
      </c>
      <c r="D7" s="198" t="s">
        <v>4</v>
      </c>
      <c r="E7" s="198">
        <v>10</v>
      </c>
      <c r="F7" s="199"/>
      <c r="G7" s="199"/>
      <c r="H7" s="200"/>
      <c r="I7" s="199"/>
      <c r="J7" s="199"/>
      <c r="K7" s="199"/>
    </row>
    <row r="8" spans="1:11" ht="52.8">
      <c r="A8" s="36" t="s">
        <v>21</v>
      </c>
      <c r="B8" s="196"/>
      <c r="C8" s="197" t="s">
        <v>300</v>
      </c>
      <c r="D8" s="198" t="s">
        <v>301</v>
      </c>
      <c r="E8" s="198">
        <v>100</v>
      </c>
      <c r="F8" s="199"/>
      <c r="G8" s="199"/>
      <c r="H8" s="200"/>
      <c r="I8" s="199"/>
      <c r="J8" s="199"/>
      <c r="K8" s="199"/>
    </row>
    <row r="9" spans="1:11" ht="92.4">
      <c r="A9" s="36" t="s">
        <v>23</v>
      </c>
      <c r="B9" s="196"/>
      <c r="C9" s="197" t="s">
        <v>302</v>
      </c>
      <c r="D9" s="198" t="s">
        <v>301</v>
      </c>
      <c r="E9" s="198">
        <v>10</v>
      </c>
      <c r="F9" s="199"/>
      <c r="G9" s="199"/>
      <c r="H9" s="200"/>
      <c r="I9" s="199"/>
      <c r="J9" s="199"/>
      <c r="K9" s="199"/>
    </row>
    <row r="10" spans="1:11" s="48" customFormat="1" ht="25.5" customHeight="1">
      <c r="A10" s="305" t="s">
        <v>8</v>
      </c>
      <c r="B10" s="305"/>
      <c r="C10" s="305"/>
      <c r="D10" s="305"/>
      <c r="E10" s="305"/>
      <c r="F10" s="305"/>
      <c r="G10" s="39">
        <f>SUM(G3:G9)</f>
        <v>0</v>
      </c>
      <c r="H10" s="39"/>
      <c r="I10" s="39">
        <f>SUM(I3:I9)</f>
        <v>0</v>
      </c>
      <c r="J10" s="39"/>
      <c r="K10" s="39">
        <f>SUM(K3:K9)</f>
        <v>0</v>
      </c>
    </row>
  </sheetData>
  <sheetProtection selectLockedCells="1" selectUnlockedCells="1"/>
  <mergeCells count="2">
    <mergeCell ref="A10:F10"/>
    <mergeCell ref="A1:K1"/>
  </mergeCells>
  <phoneticPr fontId="20" type="noConversion"/>
  <pageMargins left="0.34375" right="0.33333333333333331" top="0.30208333333333331" bottom="0.2812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Nazwane zakresy</vt:lpstr>
      </vt:variant>
      <vt:variant>
        <vt:i4>13</vt:i4>
      </vt:variant>
    </vt:vector>
  </HeadingPairs>
  <TitlesOfParts>
    <vt:vector size="45" baseType="lpstr">
      <vt:lpstr>Pakiet 1</vt:lpstr>
      <vt:lpstr>Pakiet 2</vt:lpstr>
      <vt:lpstr>Pakiet 3</vt:lpstr>
      <vt:lpstr>Pakiet 4 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 </vt:lpstr>
      <vt:lpstr>Pakiet 15</vt:lpstr>
      <vt:lpstr>Pakiet 16 </vt:lpstr>
      <vt:lpstr>Pakiet 17</vt:lpstr>
      <vt:lpstr>Pakiet 18 </vt:lpstr>
      <vt:lpstr>Pakiet 19</vt:lpstr>
      <vt:lpstr>Pakiet 20 </vt:lpstr>
      <vt:lpstr>Pakiet 21</vt:lpstr>
      <vt:lpstr>Pakiet 22</vt:lpstr>
      <vt:lpstr>Pakiet 23</vt:lpstr>
      <vt:lpstr>Pakiet 24</vt:lpstr>
      <vt:lpstr>Pakiet 25 </vt:lpstr>
      <vt:lpstr>Pakiet 26</vt:lpstr>
      <vt:lpstr>Pakiet 27 </vt:lpstr>
      <vt:lpstr>Pakiet 28</vt:lpstr>
      <vt:lpstr>Pakiet 29</vt:lpstr>
      <vt:lpstr>Pakiet 30</vt:lpstr>
      <vt:lpstr>Pakiet 31 </vt:lpstr>
      <vt:lpstr>Pakiet 32</vt:lpstr>
      <vt:lpstr>'Pakiet 1'!Obszar_wydruku</vt:lpstr>
      <vt:lpstr>'Pakiet 10'!Obszar_wydruku</vt:lpstr>
      <vt:lpstr>'Pakiet 11'!Obszar_wydruku</vt:lpstr>
      <vt:lpstr>'Pakiet 12'!Obszar_wydruku</vt:lpstr>
      <vt:lpstr>'Pakiet 14 '!Obszar_wydruku</vt:lpstr>
      <vt:lpstr>'Pakiet 17'!Obszar_wydruku</vt:lpstr>
      <vt:lpstr>'Pakiet 24'!Obszar_wydruku</vt:lpstr>
      <vt:lpstr>'Pakiet 3'!Obszar_wydruku</vt:lpstr>
      <vt:lpstr>'Pakiet 31 '!Obszar_wydruku</vt:lpstr>
      <vt:lpstr>'Pakiet 4 '!Obszar_wydruku</vt:lpstr>
      <vt:lpstr>'Pakiet 7'!Obszar_wydruku</vt:lpstr>
      <vt:lpstr>'Pakiet 8'!Obszar_wydruku</vt:lpstr>
      <vt:lpstr>'Pakiet 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2020-10-10T14:37:57Z</cp:lastPrinted>
  <dcterms:created xsi:type="dcterms:W3CDTF">2020-09-14T11:33:59Z</dcterms:created>
  <dcterms:modified xsi:type="dcterms:W3CDTF">2020-10-26T21:23:12Z</dcterms:modified>
</cp:coreProperties>
</file>