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:\Moje Dokumenty\A PRZETARGI\16-leki\SIWZ\"/>
    </mc:Choice>
  </mc:AlternateContent>
  <xr:revisionPtr revIDLastSave="0" documentId="13_ncr:1_{FF8FF9AF-24C6-47DF-B599-B9365CC46B61}" xr6:coauthVersionLast="45" xr6:coauthVersionMax="45" xr10:uidLastSave="{00000000-0000-0000-0000-000000000000}"/>
  <bookViews>
    <workbookView xWindow="-120" yWindow="-120" windowWidth="29040" windowHeight="15840" tabRatio="500" activeTab="3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</sheets>
  <definedNames>
    <definedName name="_xlnm.Print_Area" localSheetId="1">'Pakiet 2'!$A$1:$M$20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" i="2" l="1"/>
  <c r="L1" i="3"/>
  <c r="L1" i="4"/>
  <c r="M1" i="4"/>
  <c r="M1" i="3"/>
  <c r="M1" i="2"/>
  <c r="I4" i="4" l="1"/>
  <c r="K4" i="4" s="1"/>
  <c r="M4" i="4" s="1"/>
  <c r="L4" i="4" s="1"/>
  <c r="I5" i="4"/>
  <c r="K5" i="4" s="1"/>
  <c r="M5" i="4" s="1"/>
  <c r="L5" i="4" s="1"/>
  <c r="I6" i="4"/>
  <c r="I7" i="4"/>
  <c r="K7" i="4" s="1"/>
  <c r="I8" i="4"/>
  <c r="K8" i="4" s="1"/>
  <c r="M8" i="4" s="1"/>
  <c r="L8" i="4" s="1"/>
  <c r="K9" i="2"/>
  <c r="M9" i="2" s="1"/>
  <c r="L9" i="2" s="1"/>
  <c r="I4" i="2"/>
  <c r="K4" i="2" s="1"/>
  <c r="M4" i="2" s="1"/>
  <c r="L4" i="2" s="1"/>
  <c r="I5" i="2"/>
  <c r="K5" i="2" s="1"/>
  <c r="M5" i="2" s="1"/>
  <c r="L5" i="2" s="1"/>
  <c r="I6" i="2"/>
  <c r="K6" i="2" s="1"/>
  <c r="M6" i="2" s="1"/>
  <c r="L6" i="2" s="1"/>
  <c r="I7" i="2"/>
  <c r="I8" i="2"/>
  <c r="K8" i="2" s="1"/>
  <c r="I9" i="2"/>
  <c r="I10" i="2"/>
  <c r="K10" i="2" s="1"/>
  <c r="M10" i="2" s="1"/>
  <c r="L10" i="2" s="1"/>
  <c r="I11" i="2"/>
  <c r="K11" i="2" s="1"/>
  <c r="I12" i="2"/>
  <c r="I13" i="2"/>
  <c r="K13" i="2" s="1"/>
  <c r="M13" i="2" s="1"/>
  <c r="L13" i="2" s="1"/>
  <c r="I14" i="2"/>
  <c r="K14" i="2" s="1"/>
  <c r="M14" i="2" s="1"/>
  <c r="L14" i="2" s="1"/>
  <c r="I15" i="2"/>
  <c r="I16" i="2"/>
  <c r="K16" i="2" s="1"/>
  <c r="M16" i="2" s="1"/>
  <c r="L16" i="2" s="1"/>
  <c r="I17" i="2"/>
  <c r="K17" i="2" s="1"/>
  <c r="M17" i="2" s="1"/>
  <c r="L17" i="2" s="1"/>
  <c r="I18" i="2"/>
  <c r="K18" i="2" s="1"/>
  <c r="M18" i="2" s="1"/>
  <c r="L18" i="2" s="1"/>
  <c r="I19" i="2"/>
  <c r="K19" i="2" s="1"/>
  <c r="K14" i="1"/>
  <c r="M14" i="1" s="1"/>
  <c r="L14" i="1" s="1"/>
  <c r="K16" i="1"/>
  <c r="K19" i="1"/>
  <c r="K30" i="1"/>
  <c r="M30" i="1" s="1"/>
  <c r="L30" i="1" s="1"/>
  <c r="I5" i="1"/>
  <c r="K5" i="1" s="1"/>
  <c r="M5" i="1" s="1"/>
  <c r="L5" i="1" s="1"/>
  <c r="I6" i="1"/>
  <c r="K6" i="1" s="1"/>
  <c r="M6" i="1" s="1"/>
  <c r="L6" i="1" s="1"/>
  <c r="I7" i="1"/>
  <c r="I8" i="1"/>
  <c r="K8" i="1" s="1"/>
  <c r="I9" i="1"/>
  <c r="K9" i="1" s="1"/>
  <c r="M9" i="1" s="1"/>
  <c r="L9" i="1" s="1"/>
  <c r="I10" i="1"/>
  <c r="K10" i="1" s="1"/>
  <c r="M10" i="1" s="1"/>
  <c r="L10" i="1" s="1"/>
  <c r="I11" i="1"/>
  <c r="K11" i="1" s="1"/>
  <c r="M11" i="1" s="1"/>
  <c r="L11" i="1" s="1"/>
  <c r="I12" i="1"/>
  <c r="K12" i="1" s="1"/>
  <c r="I13" i="1"/>
  <c r="K13" i="1" s="1"/>
  <c r="M13" i="1" s="1"/>
  <c r="L13" i="1" s="1"/>
  <c r="I14" i="1"/>
  <c r="I15" i="1"/>
  <c r="K15" i="1" s="1"/>
  <c r="I16" i="1"/>
  <c r="M16" i="1" s="1"/>
  <c r="L16" i="1" s="1"/>
  <c r="I17" i="1"/>
  <c r="K17" i="1" s="1"/>
  <c r="M17" i="1" s="1"/>
  <c r="L17" i="1" s="1"/>
  <c r="I18" i="1"/>
  <c r="K18" i="1" s="1"/>
  <c r="M18" i="1" s="1"/>
  <c r="L18" i="1" s="1"/>
  <c r="I19" i="1"/>
  <c r="M19" i="1" s="1"/>
  <c r="L19" i="1" s="1"/>
  <c r="I20" i="1"/>
  <c r="K20" i="1" s="1"/>
  <c r="M20" i="1" s="1"/>
  <c r="L20" i="1" s="1"/>
  <c r="I21" i="1"/>
  <c r="K21" i="1" s="1"/>
  <c r="M21" i="1" s="1"/>
  <c r="L21" i="1" s="1"/>
  <c r="I22" i="1"/>
  <c r="K22" i="1" s="1"/>
  <c r="M22" i="1" s="1"/>
  <c r="L22" i="1" s="1"/>
  <c r="I23" i="1"/>
  <c r="I24" i="1"/>
  <c r="K24" i="1" s="1"/>
  <c r="I25" i="1"/>
  <c r="K25" i="1" s="1"/>
  <c r="M25" i="1" s="1"/>
  <c r="L25" i="1" s="1"/>
  <c r="I26" i="1"/>
  <c r="K26" i="1" s="1"/>
  <c r="M26" i="1" s="1"/>
  <c r="L26" i="1" s="1"/>
  <c r="I27" i="1"/>
  <c r="K27" i="1" s="1"/>
  <c r="M27" i="1" s="1"/>
  <c r="L27" i="1" s="1"/>
  <c r="I28" i="1"/>
  <c r="K28" i="1" s="1"/>
  <c r="I29" i="1"/>
  <c r="K29" i="1" s="1"/>
  <c r="M29" i="1" s="1"/>
  <c r="L29" i="1" s="1"/>
  <c r="I30" i="1"/>
  <c r="I31" i="1"/>
  <c r="K31" i="1" s="1"/>
  <c r="M31" i="1" s="1"/>
  <c r="L31" i="1" s="1"/>
  <c r="I32" i="1"/>
  <c r="K32" i="1" s="1"/>
  <c r="I4" i="1"/>
  <c r="K4" i="1" s="1"/>
  <c r="I3" i="2"/>
  <c r="K3" i="2" s="1"/>
  <c r="I3" i="3"/>
  <c r="K3" i="3" s="1"/>
  <c r="K4" i="3" s="1"/>
  <c r="I3" i="4"/>
  <c r="K3" i="4" s="1"/>
  <c r="M3" i="4" s="1"/>
  <c r="L3" i="4" s="1"/>
  <c r="I9" i="4"/>
  <c r="K12" i="2" l="1"/>
  <c r="M12" i="2" s="1"/>
  <c r="L12" i="2" s="1"/>
  <c r="M7" i="4"/>
  <c r="L7" i="4" s="1"/>
  <c r="K6" i="4"/>
  <c r="M6" i="4" s="1"/>
  <c r="L6" i="4" s="1"/>
  <c r="K9" i="4"/>
  <c r="M9" i="4" s="1"/>
  <c r="M19" i="2"/>
  <c r="L19" i="2" s="1"/>
  <c r="I20" i="2"/>
  <c r="M11" i="2"/>
  <c r="L11" i="2" s="1"/>
  <c r="M8" i="2"/>
  <c r="L8" i="2" s="1"/>
  <c r="K15" i="2"/>
  <c r="M15" i="2" s="1"/>
  <c r="L15" i="2" s="1"/>
  <c r="K7" i="2"/>
  <c r="M32" i="1"/>
  <c r="L32" i="1" s="1"/>
  <c r="M24" i="1"/>
  <c r="L24" i="1" s="1"/>
  <c r="K23" i="1"/>
  <c r="M23" i="1" s="1"/>
  <c r="L23" i="1" s="1"/>
  <c r="M15" i="1"/>
  <c r="L15" i="1" s="1"/>
  <c r="M8" i="1"/>
  <c r="L8" i="1" s="1"/>
  <c r="K7" i="1"/>
  <c r="M7" i="1" s="1"/>
  <c r="L7" i="1" s="1"/>
  <c r="M28" i="1"/>
  <c r="L28" i="1" s="1"/>
  <c r="M12" i="1"/>
  <c r="L12" i="1" s="1"/>
  <c r="M3" i="2"/>
  <c r="L3" i="2" s="1"/>
  <c r="K33" i="1"/>
  <c r="M3" i="3"/>
  <c r="I33" i="1"/>
  <c r="I4" i="3"/>
  <c r="M4" i="1"/>
  <c r="L4" i="1" s="1"/>
  <c r="K20" i="2" l="1"/>
  <c r="M20" i="2" s="1"/>
  <c r="M7" i="2"/>
  <c r="L7" i="2" s="1"/>
  <c r="M4" i="3"/>
  <c r="L3" i="3"/>
  <c r="M33" i="1"/>
</calcChain>
</file>

<file path=xl/sharedStrings.xml><?xml version="1.0" encoding="utf-8"?>
<sst xmlns="http://schemas.openxmlformats.org/spreadsheetml/2006/main" count="311" uniqueCount="165">
  <si>
    <t>FORMULARZ CENOWY</t>
  </si>
  <si>
    <t>Zał. nr 2</t>
  </si>
  <si>
    <r>
      <rPr>
        <b/>
        <sz val="12"/>
        <rFont val="Arial"/>
        <family val="2"/>
        <charset val="238"/>
      </rPr>
      <t xml:space="preserve">Pakiet nr 1 - Leki  </t>
    </r>
    <r>
      <rPr>
        <b/>
        <i/>
        <sz val="12"/>
        <rFont val="Arial"/>
        <family val="2"/>
        <charset val="238"/>
      </rPr>
      <t>CPV: 33651100-9, 33612000-3, 33621100-0</t>
    </r>
  </si>
  <si>
    <t>L.p.</t>
  </si>
  <si>
    <t>Nazwa międzynarodowa</t>
  </si>
  <si>
    <t>Nazwa handlowa</t>
  </si>
  <si>
    <t>Postać</t>
  </si>
  <si>
    <t>Dawka</t>
  </si>
  <si>
    <t>Ilość</t>
  </si>
  <si>
    <t>Jedn.</t>
  </si>
  <si>
    <t>Cena netto</t>
  </si>
  <si>
    <t>Wartość netto</t>
  </si>
  <si>
    <t>Vat%</t>
  </si>
  <si>
    <t>Wartość Vat</t>
  </si>
  <si>
    <t>Cena brutto</t>
  </si>
  <si>
    <t>Wartość brutto</t>
  </si>
  <si>
    <t>ADENOSINE</t>
  </si>
  <si>
    <t>INJ.</t>
  </si>
  <si>
    <t>0,006 G/2 ML</t>
  </si>
  <si>
    <t>FIOL.</t>
  </si>
  <si>
    <t>AMIODARONE</t>
  </si>
  <si>
    <t>0,15 G/3 ML</t>
  </si>
  <si>
    <t>AMP.</t>
  </si>
  <si>
    <t>DROTAVERINE</t>
  </si>
  <si>
    <t>40 mg/2 ml</t>
  </si>
  <si>
    <t>TABL.</t>
  </si>
  <si>
    <t xml:space="preserve">0,04 G </t>
  </si>
  <si>
    <t>ENOXAPARIN</t>
  </si>
  <si>
    <t>0,04 G/0,4 ML</t>
  </si>
  <si>
    <t>SZT.</t>
  </si>
  <si>
    <t>0,08 G/0,8 ML</t>
  </si>
  <si>
    <t xml:space="preserve">ENOXAPARIN </t>
  </si>
  <si>
    <t>0,06 G/0,6 ML</t>
  </si>
  <si>
    <t>0,02 G/0,2 ML</t>
  </si>
  <si>
    <t>INSULIN GLARGINE</t>
  </si>
  <si>
    <t>300 J.M./3 ML</t>
  </si>
  <si>
    <t>Wstrzykiwacz – Solostar</t>
  </si>
  <si>
    <t>MILRINONE</t>
  </si>
  <si>
    <t>0,01 G/10 ML</t>
  </si>
  <si>
    <t xml:space="preserve">PHOSPHOLIPIDUM ESSENTIALE   (Hepatoprotectivum lipotropicum) </t>
  </si>
  <si>
    <t>KAPS.</t>
  </si>
  <si>
    <t>300 MG</t>
  </si>
  <si>
    <t xml:space="preserve">0,08 g </t>
  </si>
  <si>
    <t>TEICOPLANIN</t>
  </si>
  <si>
    <t>0,4 G</t>
  </si>
  <si>
    <t>0,2 G</t>
  </si>
  <si>
    <t>TABL. POWL.</t>
  </si>
  <si>
    <t>0,1 g</t>
  </si>
  <si>
    <t>TRANEXAMIC ACID</t>
  </si>
  <si>
    <t>0,5 G</t>
  </si>
  <si>
    <t>0,5 G/5 ML</t>
  </si>
  <si>
    <t>Syrop</t>
  </si>
  <si>
    <t>0,2882 g/5 ml – 150 ml</t>
  </si>
  <si>
    <t xml:space="preserve">Op. </t>
  </si>
  <si>
    <t>Granulat → Płyn</t>
  </si>
  <si>
    <t>0,25 g</t>
  </si>
  <si>
    <t>1 g</t>
  </si>
  <si>
    <t xml:space="preserve">Tabl. powl </t>
  </si>
  <si>
    <t>0,5 g – 0 przedł. uwalnianiu</t>
  </si>
  <si>
    <t xml:space="preserve">Tabl. powl. </t>
  </si>
  <si>
    <t>0,3 g – o przedł. uwalnianiu</t>
  </si>
  <si>
    <t>VIGABATRIN</t>
  </si>
  <si>
    <t>RAZEM:</t>
  </si>
  <si>
    <t xml:space="preserve"> </t>
  </si>
  <si>
    <r>
      <rPr>
        <b/>
        <sz val="12"/>
        <rFont val="Arial"/>
        <family val="2"/>
        <charset val="238"/>
      </rPr>
      <t xml:space="preserve">Pakiet nr 2 – Wyroby med., suplementy, inne </t>
    </r>
    <r>
      <rPr>
        <b/>
        <i/>
        <sz val="12"/>
        <rFont val="Arial"/>
        <family val="2"/>
        <charset val="238"/>
      </rPr>
      <t>CPV: 33610000-9, 33661100-2</t>
    </r>
  </si>
  <si>
    <t>Wartość vat</t>
  </si>
  <si>
    <t>Płyn</t>
  </si>
  <si>
    <t>0,2% - 300 ml</t>
  </si>
  <si>
    <t>OP.</t>
  </si>
  <si>
    <t xml:space="preserve">4% - 100 ml </t>
  </si>
  <si>
    <t>Szt.</t>
  </si>
  <si>
    <t>Proszek -&gt; Płyn</t>
  </si>
  <si>
    <t>0,03 g żelaza</t>
  </si>
  <si>
    <t>0,015 g żelaza</t>
  </si>
  <si>
    <t>7 mg żelaza</t>
  </si>
  <si>
    <t>Zawiesina</t>
  </si>
  <si>
    <t>0,01 g żelaza/1 ml – 50 ml</t>
  </si>
  <si>
    <t>But.</t>
  </si>
  <si>
    <t>Krople do oczu</t>
  </si>
  <si>
    <t>0,15% - 10 ml</t>
  </si>
  <si>
    <t>0,15%/0,4 ml</t>
  </si>
  <si>
    <t>Poj.(minimsy)</t>
  </si>
  <si>
    <t>3 mld żywych kultur bakterii</t>
  </si>
  <si>
    <t>Kaps.</t>
  </si>
  <si>
    <t>10</t>
  </si>
  <si>
    <t xml:space="preserve">Krople  </t>
  </si>
  <si>
    <t>5 mld żywych kutur bakterii/5 kr. - 5 ml</t>
  </si>
  <si>
    <t>11</t>
  </si>
  <si>
    <t>5 g saszetka</t>
  </si>
  <si>
    <t>12</t>
  </si>
  <si>
    <r>
      <rPr>
        <sz val="11"/>
        <rFont val="Arial"/>
        <family val="2"/>
        <charset val="238"/>
      </rPr>
      <t>Preparat do usuwania przylepców</t>
    </r>
    <r>
      <rPr>
        <sz val="10"/>
        <rFont val="Arial"/>
        <family val="2"/>
        <charset val="238"/>
      </rPr>
      <t xml:space="preserve"> (Disiloksan)</t>
    </r>
  </si>
  <si>
    <t>Aerozol/Spray</t>
  </si>
  <si>
    <t>50 ml Spray</t>
  </si>
  <si>
    <t>RETINOL</t>
  </si>
  <si>
    <t>KREM</t>
  </si>
  <si>
    <t>800 j.m../1 g - 20 - 30 g</t>
  </si>
  <si>
    <t>3%/5 ml – 30 szt.</t>
  </si>
  <si>
    <t>5%/5 ml – 30 szt.</t>
  </si>
  <si>
    <t>16</t>
  </si>
  <si>
    <t>Test ciążowy płytkowy</t>
  </si>
  <si>
    <t>Test ciążowy</t>
  </si>
  <si>
    <t>17</t>
  </si>
  <si>
    <t>4 ml</t>
  </si>
  <si>
    <t>Testy punktowe skórne</t>
  </si>
  <si>
    <t>PŁYN</t>
  </si>
  <si>
    <t>Razem:</t>
  </si>
  <si>
    <t>Wymagania:</t>
  </si>
  <si>
    <t>CARBOPLATIN</t>
  </si>
  <si>
    <t>Inj.</t>
  </si>
  <si>
    <t>0,45 g/45 ml</t>
  </si>
  <si>
    <t>Fiol.</t>
  </si>
  <si>
    <t>0,6 g/60 ml</t>
  </si>
  <si>
    <t>0,01 g/10 ml</t>
  </si>
  <si>
    <t>ETOPOSIDE</t>
  </si>
  <si>
    <t>0,05 g/2,5 ml</t>
  </si>
  <si>
    <t>VINCRISTINE</t>
  </si>
  <si>
    <t>0,001 g/1 ml</t>
  </si>
  <si>
    <t>Vat %</t>
  </si>
  <si>
    <t>16/2020/PN</t>
  </si>
  <si>
    <t>Uwaga: pakiet rozpatrywany pozycjami!</t>
  </si>
  <si>
    <t>IFOSFAMIDE</t>
  </si>
  <si>
    <t>CISPLATIN</t>
  </si>
  <si>
    <t>INSULIN GLULISINE</t>
  </si>
  <si>
    <t>PHENOBARBITAL</t>
  </si>
  <si>
    <t>SOTALOL</t>
  </si>
  <si>
    <t>TIAPRIDE</t>
  </si>
  <si>
    <t>VALPROIC ACID</t>
  </si>
  <si>
    <r>
      <t xml:space="preserve">CHLORHEXIDINE DIGLUCONATE – </t>
    </r>
    <r>
      <rPr>
        <sz val="10"/>
        <rFont val="Arial"/>
        <family val="2"/>
        <charset val="238"/>
      </rPr>
      <t>antybakteryjny płyn do płukania jamy ustnej i gardła</t>
    </r>
  </si>
  <si>
    <t>DIMETICONE + CYCLOMETICONE</t>
  </si>
  <si>
    <t>FERRIC PYROPHOSPHATE</t>
  </si>
  <si>
    <r>
      <t>FERRIC PYROPHOSPHATE</t>
    </r>
    <r>
      <rPr>
        <sz val="10"/>
        <rFont val="Arial"/>
        <family val="2"/>
        <charset val="238"/>
      </rPr>
      <t xml:space="preserve"> (Ascorbic acid + Ferrum + Folic acid + Pyridoxine)</t>
    </r>
  </si>
  <si>
    <t>FERRUM</t>
  </si>
  <si>
    <t>HYALURONIC ACID</t>
  </si>
  <si>
    <r>
      <t>LACTOBACILLUS SPP</t>
    </r>
    <r>
      <rPr>
        <sz val="10"/>
        <rFont val="Arial"/>
        <family val="2"/>
        <charset val="238"/>
      </rPr>
      <t>.(Żywe kultury bakterii Lactobacillus rhamnosus GG)</t>
    </r>
  </si>
  <si>
    <r>
      <t>LACTOBACILLUS SPP.</t>
    </r>
    <r>
      <rPr>
        <sz val="10"/>
        <rFont val="Arial"/>
        <family val="2"/>
        <charset val="238"/>
      </rPr>
      <t>(Żywe kultury bakterii Lactobacillus rhamnosus GG)</t>
    </r>
  </si>
  <si>
    <t>MACROGOL</t>
  </si>
  <si>
    <r>
      <t>SODIUM CHLORIDE</t>
    </r>
    <r>
      <rPr>
        <sz val="10"/>
        <rFont val="Arial"/>
        <family val="2"/>
        <charset val="238"/>
      </rPr>
      <t xml:space="preserve"> – hipertoniczny roztwór chlorku sodu do inhalacji </t>
    </r>
  </si>
  <si>
    <t xml:space="preserve">SODIUM CHLORIDE – hipertoniczny roztwór chlorku sodu do inhalacji </t>
  </si>
  <si>
    <r>
      <t xml:space="preserve">WITAMINY z gr. B </t>
    </r>
    <r>
      <rPr>
        <sz val="10"/>
        <rFont val="Arial"/>
        <family val="2"/>
        <charset val="238"/>
      </rPr>
      <t>(B6 – 0,15mg, B9 – 50 mcg, B12 – 0,3 mcg)</t>
    </r>
  </si>
  <si>
    <t>Vat 
%</t>
  </si>
  <si>
    <t xml:space="preserve">a) </t>
  </si>
  <si>
    <t>mieszanki: trawy, drzewa, chwasty, zboża, pleśnie, mięsa</t>
  </si>
  <si>
    <t xml:space="preserve">b) </t>
  </si>
  <si>
    <t>pyłki: akacja, brzoza, buk, bylica, dąb, grab, jęczmień, jesion, klon, kłosówka, komosa, kostrzewa łąkowa, kukurydza, kupkówka pospolita, leszczyna, lipa, mniszek lekarski, oliwka, owies, parietaria lekarska, platan wschodni, pszenica, rajgras angielski, trawa bermudzka, tymotka łąkowa, wiąz, wiechlina łąkowa, żyto, babka lancetowata</t>
  </si>
  <si>
    <t xml:space="preserve">c) </t>
  </si>
  <si>
    <t>sierści, nabłonki: chomika, królika, kota, psa, świnki morskiej, konia, krowy, świni</t>
  </si>
  <si>
    <t xml:space="preserve">d) </t>
  </si>
  <si>
    <t>pleśnie: Alternaria alternata, Aspergillus fumigatus, Cldosporium herbarum, Penicillium notatum,Candida albicans</t>
  </si>
  <si>
    <t xml:space="preserve">e) </t>
  </si>
  <si>
    <t>mięsa: wieprzowe, wołowe, indycze, kurze, kacze, gęsie, baranie,</t>
  </si>
  <si>
    <t xml:space="preserve">f) </t>
  </si>
  <si>
    <t>ryby i owoce morza: pstrąg, dorsz, karp, łosoś, sola, halibut,tuńczyk, krab, langusta, małże, homar, krewetka</t>
  </si>
  <si>
    <t xml:space="preserve">g) </t>
  </si>
  <si>
    <t>owoce: orzeszki ziemne, orzechy laskowe i włoskie, grapefruit, klementynka, ananas, truskawka, awokado, jabłko, brzoskwinia, kiwi,melon,banan</t>
  </si>
  <si>
    <t xml:space="preserve">h) </t>
  </si>
  <si>
    <t>warzywa: szparagi, szpinak, groszek, papryka, ziemniak</t>
  </si>
  <si>
    <t xml:space="preserve">i) </t>
  </si>
  <si>
    <t>mąki, kleiki, jaja: mąki: żytnia, pszenna, kukurydziana, owsiana, jęczmienna; mleko krowie, jajko kurze (białko i żółtko)</t>
  </si>
  <si>
    <t xml:space="preserve">j) </t>
  </si>
  <si>
    <t>przyprawy: anyż, musztarda, sezam</t>
  </si>
  <si>
    <t xml:space="preserve">k) </t>
  </si>
  <si>
    <t xml:space="preserve">roztocza: D. farinae, D. pteronyssinus, </t>
  </si>
  <si>
    <t>inne: kontrola ujemna, kontrola dodatnia</t>
  </si>
  <si>
    <r>
      <t xml:space="preserve">Pakiet nr 4 – Cytostatyki </t>
    </r>
    <r>
      <rPr>
        <b/>
        <i/>
        <sz val="12"/>
        <rFont val="Arial"/>
        <family val="2"/>
        <charset val="238"/>
      </rPr>
      <t>CPV: 33652100-6</t>
    </r>
  </si>
  <si>
    <r>
      <t xml:space="preserve">Pakiet nr 3 – Testy alergologiczne, skórne, punktowe </t>
    </r>
    <r>
      <rPr>
        <b/>
        <i/>
        <sz val="12"/>
        <rFont val="Arial"/>
        <family val="2"/>
        <charset val="238"/>
      </rPr>
      <t>CPV: 33124130-5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</si>
</sst>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;[Red]\-#,##0.00\ "/>
  </numFmts>
  <fonts count="2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3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40" fontId="0" fillId="0" borderId="10" xfId="0" applyNumberFormat="1" applyBorder="1" applyAlignment="1">
      <alignment horizontal="center" vertical="center" wrapText="1"/>
    </xf>
    <xf numFmtId="49" fontId="0" fillId="24" borderId="10" xfId="0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40" fontId="0" fillId="0" borderId="10" xfId="0" applyNumberFormat="1" applyFont="1" applyBorder="1" applyAlignment="1">
      <alignment horizontal="center" vertical="center" wrapText="1"/>
    </xf>
    <xf numFmtId="2" fontId="0" fillId="24" borderId="10" xfId="0" applyNumberFormat="1" applyFill="1" applyBorder="1" applyAlignment="1">
      <alignment horizontal="center" vertical="center" wrapText="1"/>
    </xf>
    <xf numFmtId="40" fontId="20" fillId="0" borderId="10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4" fontId="0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49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left" vertical="center" wrapText="1"/>
    </xf>
    <xf numFmtId="49" fontId="0" fillId="0" borderId="10" xfId="0" applyNumberFormat="1" applyFont="1" applyBorder="1" applyAlignment="1">
      <alignment horizontal="left" vertical="center" wrapText="1"/>
    </xf>
    <xf numFmtId="9" fontId="0" fillId="0" borderId="10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left" vertical="center"/>
    </xf>
    <xf numFmtId="2" fontId="0" fillId="0" borderId="11" xfId="0" applyNumberFormat="1" applyBorder="1" applyAlignment="1">
      <alignment vertical="center"/>
    </xf>
    <xf numFmtId="2" fontId="24" fillId="0" borderId="11" xfId="0" applyNumberFormat="1" applyFont="1" applyBorder="1" applyAlignment="1">
      <alignment vertical="center"/>
    </xf>
    <xf numFmtId="2" fontId="24" fillId="0" borderId="11" xfId="0" applyNumberFormat="1" applyFont="1" applyBorder="1" applyAlignment="1">
      <alignment horizontal="left" vertical="center"/>
    </xf>
    <xf numFmtId="2" fontId="24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 1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1" xfId="29" xr:uid="{00000000-0005-0000-0000-00001C000000}"/>
    <cellStyle name="Heading 1 1" xfId="30" xr:uid="{00000000-0005-0000-0000-00001D000000}"/>
    <cellStyle name="Heading 2 1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 1" xfId="36" xr:uid="{00000000-0005-0000-0000-000023000000}"/>
    <cellStyle name="Normalny" xfId="0" builtinId="0"/>
    <cellStyle name="Note 1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opLeftCell="A22" zoomScaleNormal="100" workbookViewId="0">
      <selection activeCell="D27" sqref="D27"/>
    </sheetView>
  </sheetViews>
  <sheetFormatPr defaultColWidth="8.7109375" defaultRowHeight="12.75"/>
  <cols>
    <col min="1" max="1" width="4.140625" style="1" customWidth="1"/>
    <col min="2" max="2" width="19.42578125" style="1" customWidth="1"/>
    <col min="3" max="3" width="12" style="1" customWidth="1"/>
    <col min="4" max="4" width="13.85546875" style="1" customWidth="1"/>
    <col min="5" max="5" width="16.7109375" style="1" customWidth="1"/>
    <col min="6" max="6" width="8.7109375" style="1" customWidth="1"/>
    <col min="7" max="7" width="8" style="1" customWidth="1"/>
    <col min="8" max="8" width="7.7109375" style="1" customWidth="1"/>
    <col min="9" max="9" width="10" style="1" customWidth="1"/>
    <col min="10" max="10" width="4.5703125" style="1" customWidth="1"/>
    <col min="11" max="11" width="9.28515625" style="1" customWidth="1"/>
    <col min="12" max="12" width="8.7109375" style="1" customWidth="1"/>
    <col min="13" max="13" width="14.140625" style="1" customWidth="1"/>
    <col min="14" max="16384" width="8.7109375" style="1"/>
  </cols>
  <sheetData>
    <row r="1" spans="1:13" ht="15">
      <c r="A1" s="42" t="s">
        <v>0</v>
      </c>
      <c r="B1" s="43"/>
      <c r="C1" s="43"/>
      <c r="D1" s="43"/>
      <c r="E1" s="43"/>
      <c r="F1" s="43"/>
      <c r="G1" s="43"/>
      <c r="H1" s="43"/>
      <c r="K1" s="2"/>
      <c r="L1" s="38" t="s">
        <v>1</v>
      </c>
      <c r="M1" s="2" t="s">
        <v>118</v>
      </c>
    </row>
    <row r="2" spans="1:13" ht="15.75">
      <c r="A2" s="44" t="s">
        <v>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24.75" customHeigh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4" t="s">
        <v>139</v>
      </c>
      <c r="K3" s="6" t="s">
        <v>13</v>
      </c>
      <c r="L3" s="6" t="s">
        <v>14</v>
      </c>
      <c r="M3" s="6" t="s">
        <v>15</v>
      </c>
    </row>
    <row r="4" spans="1:13" ht="24.75" customHeight="1">
      <c r="A4" s="3">
        <v>1</v>
      </c>
      <c r="B4" s="7" t="s">
        <v>16</v>
      </c>
      <c r="C4" s="7"/>
      <c r="D4" s="7" t="s">
        <v>17</v>
      </c>
      <c r="E4" s="7" t="s">
        <v>18</v>
      </c>
      <c r="F4" s="8">
        <v>30</v>
      </c>
      <c r="G4" s="7" t="s">
        <v>19</v>
      </c>
      <c r="H4" s="9"/>
      <c r="I4" s="10">
        <f t="shared" ref="I4:I32" si="0">F4*H4</f>
        <v>0</v>
      </c>
      <c r="J4" s="22"/>
      <c r="K4" s="10">
        <f t="shared" ref="K4" si="1">I4*J4</f>
        <v>0</v>
      </c>
      <c r="L4" s="9">
        <f t="shared" ref="L4" si="2">M4/F4</f>
        <v>0</v>
      </c>
      <c r="M4" s="10">
        <f t="shared" ref="M4:M33" si="3">I4+K4</f>
        <v>0</v>
      </c>
    </row>
    <row r="5" spans="1:13" ht="24.75" customHeight="1">
      <c r="A5" s="3">
        <v>2</v>
      </c>
      <c r="B5" s="12" t="s">
        <v>20</v>
      </c>
      <c r="C5" s="7"/>
      <c r="D5" s="7" t="s">
        <v>17</v>
      </c>
      <c r="E5" s="7" t="s">
        <v>21</v>
      </c>
      <c r="F5" s="8">
        <v>90</v>
      </c>
      <c r="G5" s="7" t="s">
        <v>22</v>
      </c>
      <c r="H5" s="9"/>
      <c r="I5" s="10">
        <f t="shared" si="0"/>
        <v>0</v>
      </c>
      <c r="J5" s="22"/>
      <c r="K5" s="10">
        <f t="shared" ref="K5:K32" si="4">I5*J5</f>
        <v>0</v>
      </c>
      <c r="L5" s="9">
        <f t="shared" ref="L5:L32" si="5">M5/F5</f>
        <v>0</v>
      </c>
      <c r="M5" s="10">
        <f t="shared" ref="M5:M32" si="6">I5+K5</f>
        <v>0</v>
      </c>
    </row>
    <row r="6" spans="1:13" ht="24.75" customHeight="1">
      <c r="A6" s="3">
        <v>3</v>
      </c>
      <c r="B6" s="12" t="s">
        <v>23</v>
      </c>
      <c r="C6" s="7"/>
      <c r="D6" s="7" t="s">
        <v>17</v>
      </c>
      <c r="E6" s="7" t="s">
        <v>24</v>
      </c>
      <c r="F6" s="8">
        <v>650</v>
      </c>
      <c r="G6" s="7" t="s">
        <v>22</v>
      </c>
      <c r="H6" s="9"/>
      <c r="I6" s="10">
        <f t="shared" si="0"/>
        <v>0</v>
      </c>
      <c r="J6" s="22"/>
      <c r="K6" s="10">
        <f t="shared" si="4"/>
        <v>0</v>
      </c>
      <c r="L6" s="9">
        <f t="shared" si="5"/>
        <v>0</v>
      </c>
      <c r="M6" s="10">
        <f t="shared" si="6"/>
        <v>0</v>
      </c>
    </row>
    <row r="7" spans="1:13" ht="24.75" customHeight="1">
      <c r="A7" s="3">
        <v>4</v>
      </c>
      <c r="B7" s="7" t="s">
        <v>23</v>
      </c>
      <c r="C7" s="7"/>
      <c r="D7" s="7" t="s">
        <v>25</v>
      </c>
      <c r="E7" s="7" t="s">
        <v>26</v>
      </c>
      <c r="F7" s="8">
        <v>600</v>
      </c>
      <c r="G7" s="7" t="s">
        <v>25</v>
      </c>
      <c r="H7" s="9"/>
      <c r="I7" s="10">
        <f t="shared" si="0"/>
        <v>0</v>
      </c>
      <c r="J7" s="22"/>
      <c r="K7" s="10">
        <f t="shared" si="4"/>
        <v>0</v>
      </c>
      <c r="L7" s="9">
        <f t="shared" si="5"/>
        <v>0</v>
      </c>
      <c r="M7" s="10">
        <f t="shared" si="6"/>
        <v>0</v>
      </c>
    </row>
    <row r="8" spans="1:13" ht="24.75" customHeight="1">
      <c r="A8" s="3">
        <v>5</v>
      </c>
      <c r="B8" s="7" t="s">
        <v>27</v>
      </c>
      <c r="C8" s="7"/>
      <c r="D8" s="7" t="s">
        <v>17</v>
      </c>
      <c r="E8" s="7" t="s">
        <v>28</v>
      </c>
      <c r="F8" s="8">
        <v>200</v>
      </c>
      <c r="G8" s="7" t="s">
        <v>29</v>
      </c>
      <c r="H8" s="9"/>
      <c r="I8" s="10">
        <f t="shared" si="0"/>
        <v>0</v>
      </c>
      <c r="J8" s="22"/>
      <c r="K8" s="10">
        <f t="shared" si="4"/>
        <v>0</v>
      </c>
      <c r="L8" s="9">
        <f t="shared" si="5"/>
        <v>0</v>
      </c>
      <c r="M8" s="10">
        <f t="shared" si="6"/>
        <v>0</v>
      </c>
    </row>
    <row r="9" spans="1:13" ht="24.75" customHeight="1">
      <c r="A9" s="3">
        <v>6</v>
      </c>
      <c r="B9" s="7" t="s">
        <v>27</v>
      </c>
      <c r="C9" s="7"/>
      <c r="D9" s="7" t="s">
        <v>17</v>
      </c>
      <c r="E9" s="7" t="s">
        <v>30</v>
      </c>
      <c r="F9" s="8">
        <v>30</v>
      </c>
      <c r="G9" s="7" t="s">
        <v>29</v>
      </c>
      <c r="H9" s="9"/>
      <c r="I9" s="10">
        <f t="shared" si="0"/>
        <v>0</v>
      </c>
      <c r="J9" s="22"/>
      <c r="K9" s="10">
        <f t="shared" si="4"/>
        <v>0</v>
      </c>
      <c r="L9" s="9">
        <f t="shared" si="5"/>
        <v>0</v>
      </c>
      <c r="M9" s="10">
        <f t="shared" si="6"/>
        <v>0</v>
      </c>
    </row>
    <row r="10" spans="1:13" ht="24.75" customHeight="1">
      <c r="A10" s="3">
        <v>7</v>
      </c>
      <c r="B10" s="7" t="s">
        <v>31</v>
      </c>
      <c r="C10" s="7"/>
      <c r="D10" s="7" t="s">
        <v>17</v>
      </c>
      <c r="E10" s="7" t="s">
        <v>32</v>
      </c>
      <c r="F10" s="8">
        <v>80</v>
      </c>
      <c r="G10" s="7" t="s">
        <v>29</v>
      </c>
      <c r="H10" s="9"/>
      <c r="I10" s="10">
        <f t="shared" si="0"/>
        <v>0</v>
      </c>
      <c r="J10" s="22"/>
      <c r="K10" s="10">
        <f t="shared" si="4"/>
        <v>0</v>
      </c>
      <c r="L10" s="9">
        <f t="shared" si="5"/>
        <v>0</v>
      </c>
      <c r="M10" s="10">
        <f t="shared" si="6"/>
        <v>0</v>
      </c>
    </row>
    <row r="11" spans="1:13" ht="24.75" customHeight="1">
      <c r="A11" s="3">
        <v>8</v>
      </c>
      <c r="B11" s="7" t="s">
        <v>31</v>
      </c>
      <c r="C11" s="7"/>
      <c r="D11" s="7" t="s">
        <v>17</v>
      </c>
      <c r="E11" s="7" t="s">
        <v>33</v>
      </c>
      <c r="F11" s="8">
        <v>400</v>
      </c>
      <c r="G11" s="7" t="s">
        <v>29</v>
      </c>
      <c r="H11" s="9"/>
      <c r="I11" s="10">
        <f t="shared" si="0"/>
        <v>0</v>
      </c>
      <c r="J11" s="22"/>
      <c r="K11" s="10">
        <f t="shared" si="4"/>
        <v>0</v>
      </c>
      <c r="L11" s="9">
        <f t="shared" si="5"/>
        <v>0</v>
      </c>
      <c r="M11" s="10">
        <f t="shared" si="6"/>
        <v>0</v>
      </c>
    </row>
    <row r="12" spans="1:13" ht="24.75" customHeight="1">
      <c r="A12" s="3">
        <v>9</v>
      </c>
      <c r="B12" s="12" t="s">
        <v>34</v>
      </c>
      <c r="C12" s="7"/>
      <c r="D12" s="7" t="s">
        <v>17</v>
      </c>
      <c r="E12" s="7" t="s">
        <v>35</v>
      </c>
      <c r="F12" s="8">
        <v>40</v>
      </c>
      <c r="G12" s="7" t="s">
        <v>29</v>
      </c>
      <c r="H12" s="9"/>
      <c r="I12" s="10">
        <f t="shared" si="0"/>
        <v>0</v>
      </c>
      <c r="J12" s="22"/>
      <c r="K12" s="10">
        <f t="shared" si="4"/>
        <v>0</v>
      </c>
      <c r="L12" s="9">
        <f t="shared" si="5"/>
        <v>0</v>
      </c>
      <c r="M12" s="10">
        <f t="shared" si="6"/>
        <v>0</v>
      </c>
    </row>
    <row r="13" spans="1:13" ht="24.75" customHeight="1">
      <c r="A13" s="3">
        <v>10</v>
      </c>
      <c r="B13" s="12" t="s">
        <v>34</v>
      </c>
      <c r="C13" s="7"/>
      <c r="D13" s="7" t="s">
        <v>36</v>
      </c>
      <c r="E13" s="7" t="s">
        <v>35</v>
      </c>
      <c r="F13" s="8">
        <v>60</v>
      </c>
      <c r="G13" s="7" t="s">
        <v>29</v>
      </c>
      <c r="H13" s="9"/>
      <c r="I13" s="10">
        <f t="shared" si="0"/>
        <v>0</v>
      </c>
      <c r="J13" s="22"/>
      <c r="K13" s="10">
        <f t="shared" si="4"/>
        <v>0</v>
      </c>
      <c r="L13" s="9">
        <f t="shared" si="5"/>
        <v>0</v>
      </c>
      <c r="M13" s="10">
        <f t="shared" si="6"/>
        <v>0</v>
      </c>
    </row>
    <row r="14" spans="1:13" ht="24.75" customHeight="1">
      <c r="A14" s="3">
        <v>11</v>
      </c>
      <c r="B14" s="12" t="s">
        <v>122</v>
      </c>
      <c r="C14" s="7"/>
      <c r="D14" s="7" t="s">
        <v>17</v>
      </c>
      <c r="E14" s="7" t="s">
        <v>35</v>
      </c>
      <c r="F14" s="8">
        <v>20</v>
      </c>
      <c r="G14" s="7" t="s">
        <v>29</v>
      </c>
      <c r="H14" s="9"/>
      <c r="I14" s="10">
        <f t="shared" si="0"/>
        <v>0</v>
      </c>
      <c r="J14" s="22"/>
      <c r="K14" s="10">
        <f t="shared" si="4"/>
        <v>0</v>
      </c>
      <c r="L14" s="9">
        <f t="shared" si="5"/>
        <v>0</v>
      </c>
      <c r="M14" s="10">
        <f t="shared" si="6"/>
        <v>0</v>
      </c>
    </row>
    <row r="15" spans="1:13" ht="24.75" customHeight="1">
      <c r="A15" s="3">
        <v>12</v>
      </c>
      <c r="B15" s="12" t="s">
        <v>122</v>
      </c>
      <c r="C15" s="7"/>
      <c r="D15" s="7" t="s">
        <v>36</v>
      </c>
      <c r="E15" s="7" t="s">
        <v>35</v>
      </c>
      <c r="F15" s="8">
        <v>10</v>
      </c>
      <c r="G15" s="7" t="s">
        <v>29</v>
      </c>
      <c r="H15" s="9"/>
      <c r="I15" s="10">
        <f t="shared" si="0"/>
        <v>0</v>
      </c>
      <c r="J15" s="22"/>
      <c r="K15" s="10">
        <f t="shared" si="4"/>
        <v>0</v>
      </c>
      <c r="L15" s="9">
        <f t="shared" si="5"/>
        <v>0</v>
      </c>
      <c r="M15" s="10">
        <f t="shared" si="6"/>
        <v>0</v>
      </c>
    </row>
    <row r="16" spans="1:13" ht="24.75" customHeight="1">
      <c r="A16" s="3">
        <v>13</v>
      </c>
      <c r="B16" s="7" t="s">
        <v>37</v>
      </c>
      <c r="C16" s="7"/>
      <c r="D16" s="7" t="s">
        <v>17</v>
      </c>
      <c r="E16" s="7" t="s">
        <v>38</v>
      </c>
      <c r="F16" s="13">
        <v>40</v>
      </c>
      <c r="G16" s="7" t="s">
        <v>22</v>
      </c>
      <c r="H16" s="14"/>
      <c r="I16" s="10">
        <f t="shared" si="0"/>
        <v>0</v>
      </c>
      <c r="J16" s="22"/>
      <c r="K16" s="10">
        <f t="shared" si="4"/>
        <v>0</v>
      </c>
      <c r="L16" s="9">
        <f t="shared" si="5"/>
        <v>0</v>
      </c>
      <c r="M16" s="10">
        <f t="shared" si="6"/>
        <v>0</v>
      </c>
    </row>
    <row r="17" spans="1:13" ht="24.75" customHeight="1">
      <c r="A17" s="3">
        <v>14</v>
      </c>
      <c r="B17" s="7" t="s">
        <v>123</v>
      </c>
      <c r="C17" s="7"/>
      <c r="D17" s="7" t="s">
        <v>17</v>
      </c>
      <c r="E17" s="7" t="s">
        <v>26</v>
      </c>
      <c r="F17" s="13">
        <v>20</v>
      </c>
      <c r="G17" s="7" t="s">
        <v>19</v>
      </c>
      <c r="H17" s="14"/>
      <c r="I17" s="10">
        <f t="shared" si="0"/>
        <v>0</v>
      </c>
      <c r="J17" s="22"/>
      <c r="K17" s="10">
        <f t="shared" si="4"/>
        <v>0</v>
      </c>
      <c r="L17" s="9">
        <f t="shared" si="5"/>
        <v>0</v>
      </c>
      <c r="M17" s="10">
        <f t="shared" si="6"/>
        <v>0</v>
      </c>
    </row>
    <row r="18" spans="1:13" ht="48.75" customHeight="1">
      <c r="A18" s="3">
        <v>15</v>
      </c>
      <c r="B18" s="7" t="s">
        <v>39</v>
      </c>
      <c r="C18" s="7"/>
      <c r="D18" s="7" t="s">
        <v>40</v>
      </c>
      <c r="E18" s="7" t="s">
        <v>41</v>
      </c>
      <c r="F18" s="8">
        <v>1000</v>
      </c>
      <c r="G18" s="7" t="s">
        <v>29</v>
      </c>
      <c r="H18" s="9"/>
      <c r="I18" s="10">
        <f t="shared" si="0"/>
        <v>0</v>
      </c>
      <c r="J18" s="22"/>
      <c r="K18" s="10">
        <f t="shared" si="4"/>
        <v>0</v>
      </c>
      <c r="L18" s="9">
        <f t="shared" si="5"/>
        <v>0</v>
      </c>
      <c r="M18" s="10">
        <f t="shared" si="6"/>
        <v>0</v>
      </c>
    </row>
    <row r="19" spans="1:13" ht="24.75" customHeight="1">
      <c r="A19" s="3">
        <v>16</v>
      </c>
      <c r="B19" s="7" t="s">
        <v>124</v>
      </c>
      <c r="C19" s="7"/>
      <c r="D19" s="7" t="s">
        <v>25</v>
      </c>
      <c r="E19" s="7" t="s">
        <v>42</v>
      </c>
      <c r="F19" s="8">
        <v>60</v>
      </c>
      <c r="G19" s="7" t="s">
        <v>25</v>
      </c>
      <c r="H19" s="9"/>
      <c r="I19" s="10">
        <f t="shared" si="0"/>
        <v>0</v>
      </c>
      <c r="J19" s="22"/>
      <c r="K19" s="10">
        <f t="shared" si="4"/>
        <v>0</v>
      </c>
      <c r="L19" s="9">
        <f t="shared" si="5"/>
        <v>0</v>
      </c>
      <c r="M19" s="10">
        <f t="shared" si="6"/>
        <v>0</v>
      </c>
    </row>
    <row r="20" spans="1:13" ht="24.75" customHeight="1">
      <c r="A20" s="3">
        <v>17</v>
      </c>
      <c r="B20" s="7" t="s">
        <v>43</v>
      </c>
      <c r="C20" s="15"/>
      <c r="D20" s="7" t="s">
        <v>17</v>
      </c>
      <c r="E20" s="7" t="s">
        <v>44</v>
      </c>
      <c r="F20" s="15">
        <v>15</v>
      </c>
      <c r="G20" s="16" t="s">
        <v>19</v>
      </c>
      <c r="H20" s="17"/>
      <c r="I20" s="10">
        <f t="shared" si="0"/>
        <v>0</v>
      </c>
      <c r="J20" s="22"/>
      <c r="K20" s="10">
        <f t="shared" si="4"/>
        <v>0</v>
      </c>
      <c r="L20" s="9">
        <f t="shared" si="5"/>
        <v>0</v>
      </c>
      <c r="M20" s="10">
        <f t="shared" si="6"/>
        <v>0</v>
      </c>
    </row>
    <row r="21" spans="1:13" ht="24.75" customHeight="1">
      <c r="A21" s="3">
        <v>18</v>
      </c>
      <c r="B21" s="7" t="s">
        <v>43</v>
      </c>
      <c r="C21" s="15"/>
      <c r="D21" s="7" t="s">
        <v>17</v>
      </c>
      <c r="E21" s="7" t="s">
        <v>45</v>
      </c>
      <c r="F21" s="15">
        <v>30</v>
      </c>
      <c r="G21" s="16" t="s">
        <v>19</v>
      </c>
      <c r="H21" s="17"/>
      <c r="I21" s="10">
        <f t="shared" si="0"/>
        <v>0</v>
      </c>
      <c r="J21" s="22"/>
      <c r="K21" s="10">
        <f t="shared" si="4"/>
        <v>0</v>
      </c>
      <c r="L21" s="9">
        <f t="shared" si="5"/>
        <v>0</v>
      </c>
      <c r="M21" s="10">
        <f t="shared" si="6"/>
        <v>0</v>
      </c>
    </row>
    <row r="22" spans="1:13" ht="24.75" customHeight="1">
      <c r="A22" s="3">
        <v>19</v>
      </c>
      <c r="B22" s="7" t="s">
        <v>125</v>
      </c>
      <c r="C22" s="15"/>
      <c r="D22" s="7" t="s">
        <v>46</v>
      </c>
      <c r="E22" s="7" t="s">
        <v>47</v>
      </c>
      <c r="F22" s="15">
        <v>20</v>
      </c>
      <c r="G22" s="16" t="s">
        <v>25</v>
      </c>
      <c r="H22" s="17"/>
      <c r="I22" s="10">
        <f t="shared" si="0"/>
        <v>0</v>
      </c>
      <c r="J22" s="22"/>
      <c r="K22" s="10">
        <f t="shared" si="4"/>
        <v>0</v>
      </c>
      <c r="L22" s="9">
        <f t="shared" si="5"/>
        <v>0</v>
      </c>
      <c r="M22" s="10">
        <f t="shared" si="6"/>
        <v>0</v>
      </c>
    </row>
    <row r="23" spans="1:13" ht="24.75" customHeight="1">
      <c r="A23" s="3">
        <v>20</v>
      </c>
      <c r="B23" s="7" t="s">
        <v>48</v>
      </c>
      <c r="C23" s="15"/>
      <c r="D23" s="7" t="s">
        <v>46</v>
      </c>
      <c r="E23" s="7" t="s">
        <v>49</v>
      </c>
      <c r="F23" s="15">
        <v>360</v>
      </c>
      <c r="G23" s="16" t="s">
        <v>25</v>
      </c>
      <c r="H23" s="17"/>
      <c r="I23" s="10">
        <f t="shared" si="0"/>
        <v>0</v>
      </c>
      <c r="J23" s="22"/>
      <c r="K23" s="10">
        <f t="shared" si="4"/>
        <v>0</v>
      </c>
      <c r="L23" s="9">
        <f t="shared" si="5"/>
        <v>0</v>
      </c>
      <c r="M23" s="10">
        <f t="shared" si="6"/>
        <v>0</v>
      </c>
    </row>
    <row r="24" spans="1:13" ht="24.75" customHeight="1">
      <c r="A24" s="3">
        <v>21</v>
      </c>
      <c r="B24" s="7" t="s">
        <v>48</v>
      </c>
      <c r="C24" s="7"/>
      <c r="D24" s="7" t="s">
        <v>17</v>
      </c>
      <c r="E24" s="7" t="s">
        <v>50</v>
      </c>
      <c r="F24" s="8">
        <v>350</v>
      </c>
      <c r="G24" s="7" t="s">
        <v>22</v>
      </c>
      <c r="H24" s="19"/>
      <c r="I24" s="10">
        <f t="shared" si="0"/>
        <v>0</v>
      </c>
      <c r="J24" s="22"/>
      <c r="K24" s="10">
        <f t="shared" si="4"/>
        <v>0</v>
      </c>
      <c r="L24" s="9">
        <f t="shared" si="5"/>
        <v>0</v>
      </c>
      <c r="M24" s="10">
        <f t="shared" si="6"/>
        <v>0</v>
      </c>
    </row>
    <row r="25" spans="1:13" ht="24.75" customHeight="1">
      <c r="A25" s="3">
        <v>22</v>
      </c>
      <c r="B25" s="7" t="s">
        <v>126</v>
      </c>
      <c r="C25" s="7"/>
      <c r="D25" s="7" t="s">
        <v>17</v>
      </c>
      <c r="E25" s="7" t="s">
        <v>44</v>
      </c>
      <c r="F25" s="8">
        <v>100</v>
      </c>
      <c r="G25" s="7" t="s">
        <v>19</v>
      </c>
      <c r="H25" s="19"/>
      <c r="I25" s="10">
        <f t="shared" si="0"/>
        <v>0</v>
      </c>
      <c r="J25" s="22"/>
      <c r="K25" s="10">
        <f t="shared" si="4"/>
        <v>0</v>
      </c>
      <c r="L25" s="9">
        <f t="shared" si="5"/>
        <v>0</v>
      </c>
      <c r="M25" s="10">
        <f t="shared" si="6"/>
        <v>0</v>
      </c>
    </row>
    <row r="26" spans="1:13" ht="24.75" customHeight="1">
      <c r="A26" s="3">
        <v>23</v>
      </c>
      <c r="B26" s="7" t="s">
        <v>126</v>
      </c>
      <c r="C26" s="7"/>
      <c r="D26" s="7" t="s">
        <v>51</v>
      </c>
      <c r="E26" s="7" t="s">
        <v>52</v>
      </c>
      <c r="F26" s="8">
        <v>10</v>
      </c>
      <c r="G26" s="7" t="s">
        <v>53</v>
      </c>
      <c r="H26" s="19"/>
      <c r="I26" s="10">
        <f t="shared" si="0"/>
        <v>0</v>
      </c>
      <c r="J26" s="22"/>
      <c r="K26" s="10">
        <f t="shared" si="4"/>
        <v>0</v>
      </c>
      <c r="L26" s="9">
        <f t="shared" si="5"/>
        <v>0</v>
      </c>
      <c r="M26" s="10">
        <f t="shared" si="6"/>
        <v>0</v>
      </c>
    </row>
    <row r="27" spans="1:13" ht="24.75" customHeight="1">
      <c r="A27" s="3">
        <v>24</v>
      </c>
      <c r="B27" s="7" t="s">
        <v>126</v>
      </c>
      <c r="C27" s="7"/>
      <c r="D27" s="7" t="s">
        <v>54</v>
      </c>
      <c r="E27" s="7" t="s">
        <v>47</v>
      </c>
      <c r="F27" s="8">
        <v>480</v>
      </c>
      <c r="G27" s="7" t="s">
        <v>29</v>
      </c>
      <c r="H27" s="19"/>
      <c r="I27" s="10">
        <f t="shared" si="0"/>
        <v>0</v>
      </c>
      <c r="J27" s="22"/>
      <c r="K27" s="10">
        <f t="shared" si="4"/>
        <v>0</v>
      </c>
      <c r="L27" s="9">
        <f t="shared" si="5"/>
        <v>0</v>
      </c>
      <c r="M27" s="10">
        <f t="shared" si="6"/>
        <v>0</v>
      </c>
    </row>
    <row r="28" spans="1:13" ht="24.75" customHeight="1">
      <c r="A28" s="3">
        <v>25</v>
      </c>
      <c r="B28" s="7" t="s">
        <v>126</v>
      </c>
      <c r="C28" s="7"/>
      <c r="D28" s="7" t="s">
        <v>54</v>
      </c>
      <c r="E28" s="7" t="s">
        <v>55</v>
      </c>
      <c r="F28" s="8">
        <v>240</v>
      </c>
      <c r="G28" s="7" t="s">
        <v>29</v>
      </c>
      <c r="H28" s="19"/>
      <c r="I28" s="10">
        <f t="shared" si="0"/>
        <v>0</v>
      </c>
      <c r="J28" s="22"/>
      <c r="K28" s="10">
        <f t="shared" si="4"/>
        <v>0</v>
      </c>
      <c r="L28" s="9">
        <f t="shared" si="5"/>
        <v>0</v>
      </c>
      <c r="M28" s="10">
        <f t="shared" si="6"/>
        <v>0</v>
      </c>
    </row>
    <row r="29" spans="1:13" ht="24.75" customHeight="1">
      <c r="A29" s="3">
        <v>26</v>
      </c>
      <c r="B29" s="7" t="s">
        <v>126</v>
      </c>
      <c r="C29" s="7"/>
      <c r="D29" s="7" t="s">
        <v>54</v>
      </c>
      <c r="E29" s="7" t="s">
        <v>56</v>
      </c>
      <c r="F29" s="8">
        <v>60</v>
      </c>
      <c r="G29" s="7" t="s">
        <v>29</v>
      </c>
      <c r="H29" s="19"/>
      <c r="I29" s="10">
        <f t="shared" si="0"/>
        <v>0</v>
      </c>
      <c r="J29" s="22"/>
      <c r="K29" s="10">
        <f t="shared" si="4"/>
        <v>0</v>
      </c>
      <c r="L29" s="9">
        <f t="shared" si="5"/>
        <v>0</v>
      </c>
      <c r="M29" s="10">
        <f t="shared" si="6"/>
        <v>0</v>
      </c>
    </row>
    <row r="30" spans="1:13" ht="24.75" customHeight="1">
      <c r="A30" s="3">
        <v>27</v>
      </c>
      <c r="B30" s="7" t="s">
        <v>126</v>
      </c>
      <c r="C30" s="7"/>
      <c r="D30" s="7" t="s">
        <v>57</v>
      </c>
      <c r="E30" s="7" t="s">
        <v>58</v>
      </c>
      <c r="F30" s="8">
        <v>690</v>
      </c>
      <c r="G30" s="7" t="s">
        <v>25</v>
      </c>
      <c r="H30" s="19"/>
      <c r="I30" s="10">
        <f t="shared" si="0"/>
        <v>0</v>
      </c>
      <c r="J30" s="22"/>
      <c r="K30" s="10">
        <f t="shared" si="4"/>
        <v>0</v>
      </c>
      <c r="L30" s="9">
        <f t="shared" si="5"/>
        <v>0</v>
      </c>
      <c r="M30" s="10">
        <f t="shared" si="6"/>
        <v>0</v>
      </c>
    </row>
    <row r="31" spans="1:13" ht="24.75" customHeight="1">
      <c r="A31" s="3">
        <v>28</v>
      </c>
      <c r="B31" s="7" t="s">
        <v>126</v>
      </c>
      <c r="C31" s="7"/>
      <c r="D31" s="7" t="s">
        <v>59</v>
      </c>
      <c r="E31" s="7" t="s">
        <v>60</v>
      </c>
      <c r="F31" s="8">
        <v>630</v>
      </c>
      <c r="G31" s="7" t="s">
        <v>25</v>
      </c>
      <c r="H31" s="19"/>
      <c r="I31" s="10">
        <f t="shared" si="0"/>
        <v>0</v>
      </c>
      <c r="J31" s="22"/>
      <c r="K31" s="10">
        <f t="shared" si="4"/>
        <v>0</v>
      </c>
      <c r="L31" s="9">
        <f t="shared" si="5"/>
        <v>0</v>
      </c>
      <c r="M31" s="10">
        <f t="shared" si="6"/>
        <v>0</v>
      </c>
    </row>
    <row r="32" spans="1:13" ht="24.75" customHeight="1">
      <c r="A32" s="3">
        <v>29</v>
      </c>
      <c r="B32" s="7" t="s">
        <v>61</v>
      </c>
      <c r="C32" s="7"/>
      <c r="D32" s="7" t="s">
        <v>46</v>
      </c>
      <c r="E32" s="7" t="s">
        <v>49</v>
      </c>
      <c r="F32" s="8">
        <v>500</v>
      </c>
      <c r="G32" s="7" t="s">
        <v>25</v>
      </c>
      <c r="H32" s="9"/>
      <c r="I32" s="10">
        <f t="shared" si="0"/>
        <v>0</v>
      </c>
      <c r="J32" s="22"/>
      <c r="K32" s="10">
        <f t="shared" si="4"/>
        <v>0</v>
      </c>
      <c r="L32" s="9">
        <f t="shared" si="5"/>
        <v>0</v>
      </c>
      <c r="M32" s="10">
        <f t="shared" si="6"/>
        <v>0</v>
      </c>
    </row>
    <row r="33" spans="1:13" ht="24.75" customHeight="1">
      <c r="A33" s="41" t="s">
        <v>62</v>
      </c>
      <c r="B33" s="41"/>
      <c r="C33" s="41"/>
      <c r="D33" s="41"/>
      <c r="E33" s="41"/>
      <c r="F33" s="41"/>
      <c r="G33" s="3"/>
      <c r="H33" s="3"/>
      <c r="I33" s="20">
        <f>SUM(I4:I32)</f>
        <v>0</v>
      </c>
      <c r="J33" s="4"/>
      <c r="K33" s="21">
        <f>SUM(K4:K32)</f>
        <v>0</v>
      </c>
      <c r="L33" s="6"/>
      <c r="M33" s="21">
        <f t="shared" si="3"/>
        <v>0</v>
      </c>
    </row>
    <row r="34" spans="1:13">
      <c r="I34" s="1" t="s">
        <v>63</v>
      </c>
    </row>
  </sheetData>
  <sheetProtection selectLockedCells="1" selectUnlockedCells="1"/>
  <mergeCells count="3">
    <mergeCell ref="A33:F33"/>
    <mergeCell ref="A1:H1"/>
    <mergeCell ref="A2:M2"/>
  </mergeCells>
  <pageMargins left="0.57430555555555551" right="0.53125" top="0.50763888888888886" bottom="0.53611111111111109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zoomScaleNormal="100" workbookViewId="0">
      <selection activeCell="B18" sqref="B18"/>
    </sheetView>
  </sheetViews>
  <sheetFormatPr defaultColWidth="8.7109375" defaultRowHeight="12.75"/>
  <cols>
    <col min="1" max="1" width="4.5703125" style="1" customWidth="1"/>
    <col min="2" max="2" width="34.7109375" style="27" customWidth="1"/>
    <col min="3" max="3" width="10.42578125" style="1" customWidth="1"/>
    <col min="4" max="4" width="10" style="1" customWidth="1"/>
    <col min="5" max="5" width="13.7109375" style="1" customWidth="1"/>
    <col min="6" max="6" width="6.5703125" style="1" customWidth="1"/>
    <col min="7" max="7" width="8.42578125" style="1" customWidth="1"/>
    <col min="8" max="8" width="7.42578125" style="1" customWidth="1"/>
    <col min="9" max="9" width="10.85546875" style="1" customWidth="1"/>
    <col min="10" max="10" width="5.7109375" style="1" customWidth="1"/>
    <col min="11" max="11" width="8.7109375" style="1" customWidth="1"/>
    <col min="12" max="12" width="8.42578125" style="1" customWidth="1"/>
    <col min="13" max="13" width="10.28515625" style="1" customWidth="1"/>
    <col min="14" max="16384" width="8.7109375" style="1"/>
  </cols>
  <sheetData>
    <row r="1" spans="1:13" ht="15.75">
      <c r="A1" s="44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7" t="str">
        <f>'Pakiet 1'!L1</f>
        <v>Zał. nr 2</v>
      </c>
      <c r="M1" s="34" t="str">
        <f>'Pakiet 1'!M1</f>
        <v>16/2020/PN</v>
      </c>
    </row>
    <row r="2" spans="1:13" ht="25.5">
      <c r="A2" s="4" t="s">
        <v>3</v>
      </c>
      <c r="B2" s="28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65</v>
      </c>
      <c r="L2" s="4" t="s">
        <v>14</v>
      </c>
      <c r="M2" s="4" t="s">
        <v>15</v>
      </c>
    </row>
    <row r="3" spans="1:13" ht="38.25" customHeight="1">
      <c r="A3" s="15">
        <v>1</v>
      </c>
      <c r="B3" s="29" t="s">
        <v>127</v>
      </c>
      <c r="C3" s="3"/>
      <c r="D3" s="15" t="s">
        <v>66</v>
      </c>
      <c r="E3" s="3" t="s">
        <v>67</v>
      </c>
      <c r="F3" s="3">
        <v>30</v>
      </c>
      <c r="G3" s="3" t="s">
        <v>68</v>
      </c>
      <c r="H3" s="18"/>
      <c r="I3" s="23">
        <f t="shared" ref="I3:I19" si="0">F3*H3</f>
        <v>0</v>
      </c>
      <c r="J3" s="33"/>
      <c r="K3" s="23">
        <f t="shared" ref="K3" si="1">I3*J3</f>
        <v>0</v>
      </c>
      <c r="L3" s="23">
        <f t="shared" ref="L3" si="2">M3/F3</f>
        <v>0</v>
      </c>
      <c r="M3" s="23">
        <f t="shared" ref="M3:M20" si="3">I3+K3</f>
        <v>0</v>
      </c>
    </row>
    <row r="4" spans="1:13" ht="15" customHeight="1">
      <c r="A4" s="3">
        <v>2</v>
      </c>
      <c r="B4" s="30" t="s">
        <v>128</v>
      </c>
      <c r="C4" s="7"/>
      <c r="D4" s="7" t="s">
        <v>66</v>
      </c>
      <c r="E4" s="7" t="s">
        <v>69</v>
      </c>
      <c r="F4" s="8">
        <v>5</v>
      </c>
      <c r="G4" s="7" t="s">
        <v>70</v>
      </c>
      <c r="H4" s="18"/>
      <c r="I4" s="23">
        <f t="shared" si="0"/>
        <v>0</v>
      </c>
      <c r="J4" s="33"/>
      <c r="K4" s="23">
        <f t="shared" ref="K4:K19" si="4">I4*J4</f>
        <v>0</v>
      </c>
      <c r="L4" s="23">
        <f t="shared" ref="L4:L19" si="5">M4/F4</f>
        <v>0</v>
      </c>
      <c r="M4" s="23">
        <f t="shared" ref="M4:M19" si="6">I4+K4</f>
        <v>0</v>
      </c>
    </row>
    <row r="5" spans="1:13" ht="26.25" customHeight="1">
      <c r="A5" s="24">
        <v>3</v>
      </c>
      <c r="B5" s="30" t="s">
        <v>129</v>
      </c>
      <c r="C5" s="7"/>
      <c r="D5" s="7" t="s">
        <v>71</v>
      </c>
      <c r="E5" s="7" t="s">
        <v>72</v>
      </c>
      <c r="F5" s="8">
        <v>30</v>
      </c>
      <c r="G5" s="7" t="s">
        <v>70</v>
      </c>
      <c r="H5" s="14"/>
      <c r="I5" s="23">
        <f t="shared" si="0"/>
        <v>0</v>
      </c>
      <c r="J5" s="33"/>
      <c r="K5" s="23">
        <f t="shared" si="4"/>
        <v>0</v>
      </c>
      <c r="L5" s="23">
        <f t="shared" si="5"/>
        <v>0</v>
      </c>
      <c r="M5" s="23">
        <f t="shared" si="6"/>
        <v>0</v>
      </c>
    </row>
    <row r="6" spans="1:13" ht="26.25" customHeight="1">
      <c r="A6" s="24">
        <v>4</v>
      </c>
      <c r="B6" s="40" t="s">
        <v>129</v>
      </c>
      <c r="C6" s="7"/>
      <c r="D6" s="7" t="s">
        <v>71</v>
      </c>
      <c r="E6" s="7" t="s">
        <v>73</v>
      </c>
      <c r="F6" s="8">
        <v>150</v>
      </c>
      <c r="G6" s="7" t="s">
        <v>29</v>
      </c>
      <c r="H6" s="9"/>
      <c r="I6" s="23">
        <f t="shared" si="0"/>
        <v>0</v>
      </c>
      <c r="J6" s="33"/>
      <c r="K6" s="23">
        <f t="shared" si="4"/>
        <v>0</v>
      </c>
      <c r="L6" s="23">
        <f t="shared" si="5"/>
        <v>0</v>
      </c>
      <c r="M6" s="23">
        <f t="shared" si="6"/>
        <v>0</v>
      </c>
    </row>
    <row r="7" spans="1:13" ht="39" customHeight="1">
      <c r="A7" s="24">
        <v>5</v>
      </c>
      <c r="B7" s="31" t="s">
        <v>130</v>
      </c>
      <c r="C7" s="7"/>
      <c r="D7" s="7" t="s">
        <v>71</v>
      </c>
      <c r="E7" s="7" t="s">
        <v>74</v>
      </c>
      <c r="F7" s="8">
        <v>60</v>
      </c>
      <c r="G7" s="7" t="s">
        <v>29</v>
      </c>
      <c r="H7" s="9"/>
      <c r="I7" s="23">
        <f t="shared" si="0"/>
        <v>0</v>
      </c>
      <c r="J7" s="33"/>
      <c r="K7" s="23">
        <f t="shared" si="4"/>
        <v>0</v>
      </c>
      <c r="L7" s="23">
        <f t="shared" si="5"/>
        <v>0</v>
      </c>
      <c r="M7" s="23">
        <f t="shared" si="6"/>
        <v>0</v>
      </c>
    </row>
    <row r="8" spans="1:13" ht="26.25" customHeight="1">
      <c r="A8" s="24">
        <v>6</v>
      </c>
      <c r="B8" s="31" t="s">
        <v>131</v>
      </c>
      <c r="C8" s="7"/>
      <c r="D8" s="7" t="s">
        <v>75</v>
      </c>
      <c r="E8" s="7" t="s">
        <v>76</v>
      </c>
      <c r="F8" s="8">
        <v>15</v>
      </c>
      <c r="G8" s="7" t="s">
        <v>77</v>
      </c>
      <c r="H8" s="9"/>
      <c r="I8" s="23">
        <f t="shared" si="0"/>
        <v>0</v>
      </c>
      <c r="J8" s="33"/>
      <c r="K8" s="23">
        <f t="shared" si="4"/>
        <v>0</v>
      </c>
      <c r="L8" s="23">
        <f t="shared" si="5"/>
        <v>0</v>
      </c>
      <c r="M8" s="23">
        <f t="shared" si="6"/>
        <v>0</v>
      </c>
    </row>
    <row r="9" spans="1:13" ht="26.25" customHeight="1">
      <c r="A9" s="24">
        <v>7</v>
      </c>
      <c r="B9" s="31" t="s">
        <v>132</v>
      </c>
      <c r="C9" s="7"/>
      <c r="D9" s="7" t="s">
        <v>78</v>
      </c>
      <c r="E9" s="7" t="s">
        <v>79</v>
      </c>
      <c r="F9" s="8">
        <v>50</v>
      </c>
      <c r="G9" s="7" t="s">
        <v>68</v>
      </c>
      <c r="H9" s="9"/>
      <c r="I9" s="23">
        <f t="shared" si="0"/>
        <v>0</v>
      </c>
      <c r="J9" s="33"/>
      <c r="K9" s="23">
        <f t="shared" si="4"/>
        <v>0</v>
      </c>
      <c r="L9" s="23">
        <f t="shared" si="5"/>
        <v>0</v>
      </c>
      <c r="M9" s="23">
        <f t="shared" si="6"/>
        <v>0</v>
      </c>
    </row>
    <row r="10" spans="1:13" ht="26.25" customHeight="1">
      <c r="A10" s="24">
        <v>8</v>
      </c>
      <c r="B10" s="39" t="s">
        <v>132</v>
      </c>
      <c r="C10" s="7"/>
      <c r="D10" s="7" t="s">
        <v>78</v>
      </c>
      <c r="E10" s="7" t="s">
        <v>80</v>
      </c>
      <c r="F10" s="8">
        <v>300</v>
      </c>
      <c r="G10" s="7" t="s">
        <v>81</v>
      </c>
      <c r="H10" s="9"/>
      <c r="I10" s="23">
        <f t="shared" si="0"/>
        <v>0</v>
      </c>
      <c r="J10" s="33"/>
      <c r="K10" s="23">
        <f t="shared" si="4"/>
        <v>0</v>
      </c>
      <c r="L10" s="23">
        <f t="shared" si="5"/>
        <v>0</v>
      </c>
      <c r="M10" s="23">
        <f t="shared" si="6"/>
        <v>0</v>
      </c>
    </row>
    <row r="11" spans="1:13" ht="26.25" customHeight="1">
      <c r="A11" s="24">
        <v>9</v>
      </c>
      <c r="B11" s="31" t="s">
        <v>133</v>
      </c>
      <c r="C11" s="7"/>
      <c r="D11" s="7" t="s">
        <v>40</v>
      </c>
      <c r="E11" s="7" t="s">
        <v>82</v>
      </c>
      <c r="F11" s="8">
        <v>750</v>
      </c>
      <c r="G11" s="7" t="s">
        <v>83</v>
      </c>
      <c r="H11" s="9"/>
      <c r="I11" s="23">
        <f t="shared" si="0"/>
        <v>0</v>
      </c>
      <c r="J11" s="33"/>
      <c r="K11" s="23">
        <f t="shared" si="4"/>
        <v>0</v>
      </c>
      <c r="L11" s="23">
        <f t="shared" si="5"/>
        <v>0</v>
      </c>
      <c r="M11" s="23">
        <f t="shared" si="6"/>
        <v>0</v>
      </c>
    </row>
    <row r="12" spans="1:13" ht="40.5" customHeight="1">
      <c r="A12" s="16" t="s">
        <v>84</v>
      </c>
      <c r="B12" s="31" t="s">
        <v>134</v>
      </c>
      <c r="C12" s="7"/>
      <c r="D12" s="7" t="s">
        <v>85</v>
      </c>
      <c r="E12" s="7" t="s">
        <v>86</v>
      </c>
      <c r="F12" s="8">
        <v>100</v>
      </c>
      <c r="G12" s="7" t="s">
        <v>68</v>
      </c>
      <c r="H12" s="9"/>
      <c r="I12" s="23">
        <f t="shared" si="0"/>
        <v>0</v>
      </c>
      <c r="J12" s="33"/>
      <c r="K12" s="23">
        <f t="shared" si="4"/>
        <v>0</v>
      </c>
      <c r="L12" s="23">
        <f t="shared" si="5"/>
        <v>0</v>
      </c>
      <c r="M12" s="23">
        <f t="shared" si="6"/>
        <v>0</v>
      </c>
    </row>
    <row r="13" spans="1:13" ht="26.25" customHeight="1">
      <c r="A13" s="16" t="s">
        <v>87</v>
      </c>
      <c r="B13" s="31" t="s">
        <v>135</v>
      </c>
      <c r="C13" s="7"/>
      <c r="D13" s="7" t="s">
        <v>71</v>
      </c>
      <c r="E13" s="7" t="s">
        <v>88</v>
      </c>
      <c r="F13" s="8">
        <v>300</v>
      </c>
      <c r="G13" s="7" t="s">
        <v>29</v>
      </c>
      <c r="H13" s="9"/>
      <c r="I13" s="23">
        <f t="shared" si="0"/>
        <v>0</v>
      </c>
      <c r="J13" s="33"/>
      <c r="K13" s="23">
        <f t="shared" si="4"/>
        <v>0</v>
      </c>
      <c r="L13" s="23">
        <f t="shared" si="5"/>
        <v>0</v>
      </c>
      <c r="M13" s="23">
        <f t="shared" si="6"/>
        <v>0</v>
      </c>
    </row>
    <row r="14" spans="1:13" ht="26.25" customHeight="1">
      <c r="A14" s="16" t="s">
        <v>89</v>
      </c>
      <c r="B14" s="31" t="s">
        <v>90</v>
      </c>
      <c r="C14" s="7"/>
      <c r="D14" s="7" t="s">
        <v>91</v>
      </c>
      <c r="E14" s="7" t="s">
        <v>92</v>
      </c>
      <c r="F14" s="8">
        <v>1400</v>
      </c>
      <c r="G14" s="7" t="s">
        <v>68</v>
      </c>
      <c r="H14" s="11"/>
      <c r="I14" s="23">
        <f t="shared" si="0"/>
        <v>0</v>
      </c>
      <c r="J14" s="33"/>
      <c r="K14" s="23">
        <f t="shared" si="4"/>
        <v>0</v>
      </c>
      <c r="L14" s="23">
        <f t="shared" si="5"/>
        <v>0</v>
      </c>
      <c r="M14" s="23">
        <f t="shared" si="6"/>
        <v>0</v>
      </c>
    </row>
    <row r="15" spans="1:13" ht="26.25" customHeight="1">
      <c r="A15" s="24">
        <v>13</v>
      </c>
      <c r="B15" s="32" t="s">
        <v>93</v>
      </c>
      <c r="C15" s="7"/>
      <c r="D15" s="7" t="s">
        <v>94</v>
      </c>
      <c r="E15" s="7" t="s">
        <v>95</v>
      </c>
      <c r="F15" s="8">
        <v>500</v>
      </c>
      <c r="G15" s="7" t="s">
        <v>68</v>
      </c>
      <c r="H15" s="11"/>
      <c r="I15" s="23">
        <f t="shared" si="0"/>
        <v>0</v>
      </c>
      <c r="J15" s="33"/>
      <c r="K15" s="23">
        <f t="shared" si="4"/>
        <v>0</v>
      </c>
      <c r="L15" s="23">
        <f t="shared" si="5"/>
        <v>0</v>
      </c>
      <c r="M15" s="23">
        <f t="shared" si="6"/>
        <v>0</v>
      </c>
    </row>
    <row r="16" spans="1:13" ht="26.25" customHeight="1">
      <c r="A16" s="24">
        <v>14</v>
      </c>
      <c r="B16" s="31" t="s">
        <v>136</v>
      </c>
      <c r="C16" s="7"/>
      <c r="D16" s="7" t="s">
        <v>66</v>
      </c>
      <c r="E16" s="7" t="s">
        <v>96</v>
      </c>
      <c r="F16" s="8">
        <v>10</v>
      </c>
      <c r="G16" s="7" t="s">
        <v>68</v>
      </c>
      <c r="H16" s="11"/>
      <c r="I16" s="23">
        <f t="shared" si="0"/>
        <v>0</v>
      </c>
      <c r="J16" s="33"/>
      <c r="K16" s="23">
        <f t="shared" si="4"/>
        <v>0</v>
      </c>
      <c r="L16" s="23">
        <f t="shared" si="5"/>
        <v>0</v>
      </c>
      <c r="M16" s="23">
        <f t="shared" si="6"/>
        <v>0</v>
      </c>
    </row>
    <row r="17" spans="1:13" ht="26.25" customHeight="1">
      <c r="A17" s="24">
        <v>15</v>
      </c>
      <c r="B17" s="32" t="s">
        <v>137</v>
      </c>
      <c r="C17" s="7"/>
      <c r="D17" s="7" t="s">
        <v>66</v>
      </c>
      <c r="E17" s="7" t="s">
        <v>97</v>
      </c>
      <c r="F17" s="8">
        <v>10</v>
      </c>
      <c r="G17" s="7" t="s">
        <v>68</v>
      </c>
      <c r="H17" s="11"/>
      <c r="I17" s="23">
        <f t="shared" si="0"/>
        <v>0</v>
      </c>
      <c r="J17" s="33"/>
      <c r="K17" s="23">
        <f t="shared" si="4"/>
        <v>0</v>
      </c>
      <c r="L17" s="23">
        <f t="shared" si="5"/>
        <v>0</v>
      </c>
      <c r="M17" s="23">
        <f t="shared" si="6"/>
        <v>0</v>
      </c>
    </row>
    <row r="18" spans="1:13" ht="26.25" customHeight="1">
      <c r="A18" s="16" t="s">
        <v>98</v>
      </c>
      <c r="B18" s="31" t="s">
        <v>99</v>
      </c>
      <c r="C18" s="7"/>
      <c r="D18" s="7" t="s">
        <v>100</v>
      </c>
      <c r="E18" s="7"/>
      <c r="F18" s="8">
        <v>25</v>
      </c>
      <c r="G18" s="7" t="s">
        <v>68</v>
      </c>
      <c r="H18" s="9"/>
      <c r="I18" s="23">
        <f t="shared" si="0"/>
        <v>0</v>
      </c>
      <c r="J18" s="33"/>
      <c r="K18" s="23">
        <f t="shared" si="4"/>
        <v>0</v>
      </c>
      <c r="L18" s="23">
        <f t="shared" si="5"/>
        <v>0</v>
      </c>
      <c r="M18" s="23">
        <f t="shared" si="6"/>
        <v>0</v>
      </c>
    </row>
    <row r="19" spans="1:13" ht="26.25" customHeight="1">
      <c r="A19" s="16" t="s">
        <v>101</v>
      </c>
      <c r="B19" s="31" t="s">
        <v>138</v>
      </c>
      <c r="C19" s="7"/>
      <c r="D19" s="7" t="s">
        <v>85</v>
      </c>
      <c r="E19" s="7" t="s">
        <v>102</v>
      </c>
      <c r="F19" s="8">
        <v>10</v>
      </c>
      <c r="G19" s="7" t="s">
        <v>68</v>
      </c>
      <c r="H19" s="9"/>
      <c r="I19" s="23">
        <f t="shared" si="0"/>
        <v>0</v>
      </c>
      <c r="J19" s="33"/>
      <c r="K19" s="23">
        <f t="shared" si="4"/>
        <v>0</v>
      </c>
      <c r="L19" s="23">
        <f t="shared" si="5"/>
        <v>0</v>
      </c>
      <c r="M19" s="23">
        <f t="shared" si="6"/>
        <v>0</v>
      </c>
    </row>
    <row r="20" spans="1:13" ht="26.25" customHeight="1">
      <c r="A20" s="46" t="s">
        <v>62</v>
      </c>
      <c r="B20" s="46"/>
      <c r="C20" s="46"/>
      <c r="D20" s="46"/>
      <c r="E20" s="46"/>
      <c r="F20" s="46"/>
      <c r="G20" s="24"/>
      <c r="H20" s="24" t="s">
        <v>63</v>
      </c>
      <c r="I20" s="25">
        <f>SUM(I3:I19)</f>
        <v>0</v>
      </c>
      <c r="J20" s="26"/>
      <c r="K20" s="25">
        <f>SUM(K3:K19)</f>
        <v>0</v>
      </c>
      <c r="L20" s="26" t="s">
        <v>63</v>
      </c>
      <c r="M20" s="25">
        <f t="shared" si="3"/>
        <v>0</v>
      </c>
    </row>
  </sheetData>
  <sheetProtection selectLockedCells="1" selectUnlockedCells="1"/>
  <mergeCells count="2">
    <mergeCell ref="A20:F20"/>
    <mergeCell ref="A1:K1"/>
  </mergeCells>
  <pageMargins left="0.48819444444444443" right="0.42777777777777776" top="0.44513888888888886" bottom="0.22916666666666666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zoomScaleNormal="100" zoomScalePageLayoutView="140" workbookViewId="0">
      <selection sqref="A1:K1"/>
    </sheetView>
  </sheetViews>
  <sheetFormatPr defaultColWidth="8.7109375" defaultRowHeight="12.75"/>
  <cols>
    <col min="1" max="1" width="4.42578125" style="1" customWidth="1"/>
    <col min="2" max="2" width="21.7109375" style="1" customWidth="1"/>
    <col min="3" max="3" width="16.28515625" style="1" customWidth="1"/>
    <col min="4" max="4" width="10.140625" style="1" customWidth="1"/>
    <col min="5" max="5" width="8.7109375" style="1" customWidth="1"/>
    <col min="6" max="6" width="6.85546875" style="1" customWidth="1"/>
    <col min="7" max="7" width="7.28515625" style="1" customWidth="1"/>
    <col min="8" max="8" width="8.7109375" style="1" customWidth="1"/>
    <col min="9" max="9" width="11" style="1" customWidth="1"/>
    <col min="10" max="10" width="5.42578125" style="1" customWidth="1"/>
    <col min="11" max="11" width="9" style="1" customWidth="1"/>
    <col min="12" max="12" width="8.7109375" style="1" customWidth="1"/>
    <col min="13" max="13" width="11.42578125" style="1" customWidth="1"/>
    <col min="14" max="16384" width="8.7109375" style="1"/>
  </cols>
  <sheetData>
    <row r="1" spans="1:13" ht="15.75">
      <c r="A1" s="44" t="s">
        <v>164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37" t="str">
        <f>'Pakiet 1'!L1</f>
        <v>Zał. nr 2</v>
      </c>
      <c r="M1" s="34" t="str">
        <f>'Pakiet 1'!M1</f>
        <v>16/2020/PN</v>
      </c>
    </row>
    <row r="2" spans="1:13" ht="25.5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117</v>
      </c>
      <c r="K2" s="4" t="s">
        <v>65</v>
      </c>
      <c r="L2" s="4" t="s">
        <v>14</v>
      </c>
      <c r="M2" s="4" t="s">
        <v>15</v>
      </c>
    </row>
    <row r="3" spans="1:13" ht="29.25" customHeight="1">
      <c r="A3" s="3">
        <v>1</v>
      </c>
      <c r="B3" s="29" t="s">
        <v>103</v>
      </c>
      <c r="C3" s="3"/>
      <c r="D3" s="3" t="s">
        <v>104</v>
      </c>
      <c r="E3" s="3"/>
      <c r="F3" s="3">
        <v>120</v>
      </c>
      <c r="G3" s="3" t="s">
        <v>70</v>
      </c>
      <c r="H3" s="23"/>
      <c r="I3" s="23">
        <f>F3*H3</f>
        <v>0</v>
      </c>
      <c r="J3" s="33"/>
      <c r="K3" s="23">
        <f>I3*J3</f>
        <v>0</v>
      </c>
      <c r="L3" s="23">
        <f>M3/F3</f>
        <v>0</v>
      </c>
      <c r="M3" s="23">
        <f>I3+K3</f>
        <v>0</v>
      </c>
    </row>
    <row r="4" spans="1:13" ht="21.6" customHeight="1">
      <c r="A4" s="41" t="s">
        <v>105</v>
      </c>
      <c r="B4" s="41"/>
      <c r="C4" s="41"/>
      <c r="D4" s="41"/>
      <c r="E4" s="41"/>
      <c r="F4" s="3"/>
      <c r="G4" s="3"/>
      <c r="H4" s="3"/>
      <c r="I4" s="10">
        <f>I3</f>
        <v>0</v>
      </c>
      <c r="J4" s="3" t="s">
        <v>63</v>
      </c>
      <c r="K4" s="10">
        <f>K3</f>
        <v>0</v>
      </c>
      <c r="L4" s="3" t="s">
        <v>63</v>
      </c>
      <c r="M4" s="10">
        <f>M3</f>
        <v>0</v>
      </c>
    </row>
    <row r="6" spans="1:13">
      <c r="B6" s="49" t="s">
        <v>106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8" customHeight="1">
      <c r="A7" s="1" t="s">
        <v>140</v>
      </c>
      <c r="B7" s="43" t="s">
        <v>141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36" customHeight="1">
      <c r="A8" s="1" t="s">
        <v>142</v>
      </c>
      <c r="B8" s="50" t="s">
        <v>143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1:13" ht="18" customHeight="1">
      <c r="A9" s="1" t="s">
        <v>144</v>
      </c>
      <c r="B9" s="43" t="s">
        <v>145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ht="18" customHeight="1">
      <c r="A10" s="1" t="s">
        <v>146</v>
      </c>
      <c r="B10" s="43" t="s">
        <v>147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18" customHeight="1">
      <c r="A11" s="1" t="s">
        <v>148</v>
      </c>
      <c r="B11" s="43" t="s">
        <v>149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</row>
    <row r="12" spans="1:13" ht="18" customHeight="1">
      <c r="A12" s="1" t="s">
        <v>150</v>
      </c>
      <c r="B12" s="43" t="s">
        <v>151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ht="18" customHeight="1">
      <c r="A13" s="1" t="s">
        <v>152</v>
      </c>
      <c r="B13" s="43" t="s">
        <v>153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8" customHeight="1">
      <c r="A14" s="1" t="s">
        <v>154</v>
      </c>
      <c r="B14" s="43" t="s">
        <v>155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ht="18" customHeight="1">
      <c r="A15" s="1" t="s">
        <v>156</v>
      </c>
      <c r="B15" s="43" t="s">
        <v>157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18" customHeight="1">
      <c r="A16" s="1" t="s">
        <v>158</v>
      </c>
      <c r="B16" s="43" t="s">
        <v>159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8" customHeight="1">
      <c r="A17" s="1" t="s">
        <v>160</v>
      </c>
      <c r="B17" s="43" t="s">
        <v>161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13" ht="18" customHeight="1">
      <c r="A18" s="1" t="s">
        <v>156</v>
      </c>
      <c r="B18" s="43" t="s">
        <v>162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</row>
  </sheetData>
  <sheetProtection selectLockedCells="1" selectUnlockedCells="1"/>
  <mergeCells count="15">
    <mergeCell ref="A4:E4"/>
    <mergeCell ref="A1:K1"/>
    <mergeCell ref="B8:M8"/>
    <mergeCell ref="B7:M7"/>
    <mergeCell ref="B9:M9"/>
    <mergeCell ref="B15:M15"/>
    <mergeCell ref="B16:M16"/>
    <mergeCell ref="B17:M17"/>
    <mergeCell ref="B18:M18"/>
    <mergeCell ref="B6:M6"/>
    <mergeCell ref="B10:M10"/>
    <mergeCell ref="B11:M11"/>
    <mergeCell ref="B12:M12"/>
    <mergeCell ref="B13:M13"/>
    <mergeCell ref="B14:M14"/>
  </mergeCells>
  <pageMargins left="0.78749999999999998" right="0.70416666666666672" top="0.8270833333333332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tabSelected="1" zoomScaleNormal="100" workbookViewId="0">
      <selection activeCell="B8" sqref="B8"/>
    </sheetView>
  </sheetViews>
  <sheetFormatPr defaultColWidth="8.7109375" defaultRowHeight="12.75"/>
  <cols>
    <col min="1" max="1" width="4.42578125" style="1" customWidth="1"/>
    <col min="2" max="2" width="18.5703125" style="1" customWidth="1"/>
    <col min="3" max="3" width="15.140625" style="1" customWidth="1"/>
    <col min="4" max="4" width="7.5703125" style="1" customWidth="1"/>
    <col min="5" max="5" width="12.5703125" style="1" customWidth="1"/>
    <col min="6" max="7" width="7.140625" style="1" customWidth="1"/>
    <col min="8" max="8" width="8.7109375" style="1" customWidth="1"/>
    <col min="9" max="9" width="12.42578125" style="1" customWidth="1"/>
    <col min="10" max="10" width="5.85546875" style="1" customWidth="1"/>
    <col min="11" max="12" width="8.7109375" style="1" customWidth="1"/>
    <col min="13" max="13" width="12.85546875" style="1" customWidth="1"/>
    <col min="14" max="16384" width="8.7109375" style="1"/>
  </cols>
  <sheetData>
    <row r="1" spans="1:13" ht="15.75">
      <c r="A1" s="44" t="s">
        <v>163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36" t="str">
        <f>'Pakiet 1'!L1</f>
        <v>Zał. nr 2</v>
      </c>
      <c r="M1" s="35" t="str">
        <f>'Pakiet 1'!M1</f>
        <v>16/2020/PN</v>
      </c>
    </row>
    <row r="2" spans="1:13" ht="30.75" customHeight="1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139</v>
      </c>
      <c r="K2" s="4" t="s">
        <v>65</v>
      </c>
      <c r="L2" s="4" t="s">
        <v>14</v>
      </c>
      <c r="M2" s="4" t="s">
        <v>15</v>
      </c>
    </row>
    <row r="3" spans="1:13" ht="26.25" customHeight="1">
      <c r="A3" s="4">
        <v>1</v>
      </c>
      <c r="B3" s="29" t="s">
        <v>107</v>
      </c>
      <c r="C3" s="3"/>
      <c r="D3" s="3" t="s">
        <v>108</v>
      </c>
      <c r="E3" s="3" t="s">
        <v>109</v>
      </c>
      <c r="F3" s="3">
        <v>20</v>
      </c>
      <c r="G3" s="3" t="s">
        <v>110</v>
      </c>
      <c r="H3" s="23"/>
      <c r="I3" s="23">
        <f t="shared" ref="I3:I8" si="0">F3*H3</f>
        <v>0</v>
      </c>
      <c r="J3" s="33"/>
      <c r="K3" s="23">
        <f t="shared" ref="K3" si="1">I3*J3</f>
        <v>0</v>
      </c>
      <c r="L3" s="23">
        <f t="shared" ref="L3" si="2">M3/F3</f>
        <v>0</v>
      </c>
      <c r="M3" s="23">
        <f t="shared" ref="M3" si="3">I3+K3</f>
        <v>0</v>
      </c>
    </row>
    <row r="4" spans="1:13" ht="29.25" customHeight="1">
      <c r="A4" s="3">
        <v>2</v>
      </c>
      <c r="B4" s="29" t="s">
        <v>107</v>
      </c>
      <c r="C4" s="3"/>
      <c r="D4" s="3" t="s">
        <v>108</v>
      </c>
      <c r="E4" s="3" t="s">
        <v>111</v>
      </c>
      <c r="F4" s="3">
        <v>30</v>
      </c>
      <c r="G4" s="3" t="s">
        <v>110</v>
      </c>
      <c r="H4" s="23"/>
      <c r="I4" s="23">
        <f t="shared" si="0"/>
        <v>0</v>
      </c>
      <c r="J4" s="33"/>
      <c r="K4" s="23">
        <f t="shared" ref="K4:K8" si="4">I4*J4</f>
        <v>0</v>
      </c>
      <c r="L4" s="23">
        <f t="shared" ref="L4:L8" si="5">M4/F4</f>
        <v>0</v>
      </c>
      <c r="M4" s="23">
        <f t="shared" ref="M4:M8" si="6">I4+K4</f>
        <v>0</v>
      </c>
    </row>
    <row r="5" spans="1:13" ht="29.25" customHeight="1">
      <c r="A5" s="3">
        <v>3</v>
      </c>
      <c r="B5" s="29" t="s">
        <v>121</v>
      </c>
      <c r="C5" s="3"/>
      <c r="D5" s="3" t="s">
        <v>108</v>
      </c>
      <c r="E5" s="3" t="s">
        <v>112</v>
      </c>
      <c r="F5" s="3">
        <v>50</v>
      </c>
      <c r="G5" s="3" t="s">
        <v>110</v>
      </c>
      <c r="H5" s="23"/>
      <c r="I5" s="23">
        <f t="shared" si="0"/>
        <v>0</v>
      </c>
      <c r="J5" s="33"/>
      <c r="K5" s="23">
        <f t="shared" si="4"/>
        <v>0</v>
      </c>
      <c r="L5" s="23">
        <f t="shared" si="5"/>
        <v>0</v>
      </c>
      <c r="M5" s="23">
        <f t="shared" si="6"/>
        <v>0</v>
      </c>
    </row>
    <row r="6" spans="1:13" ht="29.25" customHeight="1">
      <c r="A6" s="3">
        <v>4</v>
      </c>
      <c r="B6" s="29" t="s">
        <v>113</v>
      </c>
      <c r="C6" s="3"/>
      <c r="D6" s="3" t="s">
        <v>108</v>
      </c>
      <c r="E6" s="3" t="s">
        <v>114</v>
      </c>
      <c r="F6" s="3">
        <v>30</v>
      </c>
      <c r="G6" s="3" t="s">
        <v>110</v>
      </c>
      <c r="H6" s="23"/>
      <c r="I6" s="23">
        <f t="shared" si="0"/>
        <v>0</v>
      </c>
      <c r="J6" s="33"/>
      <c r="K6" s="23">
        <f t="shared" si="4"/>
        <v>0</v>
      </c>
      <c r="L6" s="23">
        <f t="shared" si="5"/>
        <v>0</v>
      </c>
      <c r="M6" s="23">
        <f t="shared" si="6"/>
        <v>0</v>
      </c>
    </row>
    <row r="7" spans="1:13" ht="29.25" customHeight="1">
      <c r="A7" s="3">
        <v>5</v>
      </c>
      <c r="B7" s="29" t="s">
        <v>120</v>
      </c>
      <c r="C7" s="3"/>
      <c r="D7" s="3" t="s">
        <v>108</v>
      </c>
      <c r="E7" s="3" t="s">
        <v>56</v>
      </c>
      <c r="F7" s="3">
        <v>30</v>
      </c>
      <c r="G7" s="3" t="s">
        <v>110</v>
      </c>
      <c r="H7" s="23"/>
      <c r="I7" s="23">
        <f t="shared" si="0"/>
        <v>0</v>
      </c>
      <c r="J7" s="33"/>
      <c r="K7" s="23">
        <f t="shared" si="4"/>
        <v>0</v>
      </c>
      <c r="L7" s="23">
        <f t="shared" si="5"/>
        <v>0</v>
      </c>
      <c r="M7" s="23">
        <f t="shared" si="6"/>
        <v>0</v>
      </c>
    </row>
    <row r="8" spans="1:13" ht="29.25" customHeight="1">
      <c r="A8" s="3">
        <v>6</v>
      </c>
      <c r="B8" s="29" t="s">
        <v>115</v>
      </c>
      <c r="C8" s="3"/>
      <c r="D8" s="3" t="s">
        <v>108</v>
      </c>
      <c r="E8" s="3" t="s">
        <v>116</v>
      </c>
      <c r="F8" s="3">
        <v>80</v>
      </c>
      <c r="G8" s="3" t="s">
        <v>110</v>
      </c>
      <c r="H8" s="23"/>
      <c r="I8" s="23">
        <f t="shared" si="0"/>
        <v>0</v>
      </c>
      <c r="J8" s="33"/>
      <c r="K8" s="23">
        <f t="shared" si="4"/>
        <v>0</v>
      </c>
      <c r="L8" s="23">
        <f t="shared" si="5"/>
        <v>0</v>
      </c>
      <c r="M8" s="23">
        <f t="shared" si="6"/>
        <v>0</v>
      </c>
    </row>
    <row r="9" spans="1:13" ht="21.6" customHeight="1">
      <c r="A9" s="41" t="s">
        <v>105</v>
      </c>
      <c r="B9" s="41"/>
      <c r="C9" s="41"/>
      <c r="D9" s="41"/>
      <c r="E9" s="41"/>
      <c r="F9" s="3"/>
      <c r="G9" s="3"/>
      <c r="H9" s="3"/>
      <c r="I9" s="10">
        <f>SUM(I3:I8)</f>
        <v>0</v>
      </c>
      <c r="J9" s="3" t="s">
        <v>63</v>
      </c>
      <c r="K9" s="10">
        <f>SUM(K3:K8)</f>
        <v>0</v>
      </c>
      <c r="L9" s="3" t="s">
        <v>63</v>
      </c>
      <c r="M9" s="10">
        <f>SUM(I9+K9)</f>
        <v>0</v>
      </c>
    </row>
    <row r="12" spans="1:13" ht="27" customHeight="1">
      <c r="A12" s="52" t="s">
        <v>119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</row>
  </sheetData>
  <sheetProtection selectLockedCells="1" selectUnlockedCells="1"/>
  <mergeCells count="3">
    <mergeCell ref="A9:E9"/>
    <mergeCell ref="A12:M12"/>
    <mergeCell ref="A1:K1"/>
  </mergeCells>
  <pageMargins left="0.78749999999999998" right="0.82708333333333328" top="0.8270833333333332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Pakiet 1</vt:lpstr>
      <vt:lpstr>Pakiet 2</vt:lpstr>
      <vt:lpstr>Pakiet 3</vt:lpstr>
      <vt:lpstr>Pakiet 4</vt:lpstr>
      <vt:lpstr>'Pakiet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wsduser</dc:creator>
  <cp:lastModifiedBy>wsduser</cp:lastModifiedBy>
  <dcterms:created xsi:type="dcterms:W3CDTF">2020-02-17T12:27:04Z</dcterms:created>
  <dcterms:modified xsi:type="dcterms:W3CDTF">2020-02-19T12:42:51Z</dcterms:modified>
</cp:coreProperties>
</file>