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duser\Desktop\laparoskopia\SIWZ\"/>
    </mc:Choice>
  </mc:AlternateContent>
  <xr:revisionPtr revIDLastSave="0" documentId="13_ncr:1_{E002FA58-2DB1-478A-AF00-B3F36652A625}" xr6:coauthVersionLast="44" xr6:coauthVersionMax="44" xr10:uidLastSave="{00000000-0000-0000-0000-000000000000}"/>
  <bookViews>
    <workbookView xWindow="1515" yWindow="1515" windowWidth="16050" windowHeight="11235" tabRatio="983" xr2:uid="{00000000-000D-0000-FFFF-FFFF00000000}"/>
  </bookViews>
  <sheets>
    <sheet name="Pakiet 1" sheetId="5" r:id="rId1"/>
    <sheet name="Pakiet 2" sheetId="7" r:id="rId2"/>
    <sheet name="Pakiet 3" sheetId="10" r:id="rId3"/>
    <sheet name="Pakiet 4" sheetId="13" r:id="rId4"/>
    <sheet name="Pakiet 5" sheetId="14" r:id="rId5"/>
    <sheet name="Pakiet 6" sheetId="16" r:id="rId6"/>
    <sheet name="Pakiet 7" sheetId="23" r:id="rId7"/>
    <sheet name="Pakiet 8" sheetId="19" r:id="rId8"/>
    <sheet name="Pakiet 9" sheetId="20" r:id="rId9"/>
    <sheet name="Pakiet 10" sheetId="21" r:id="rId10"/>
    <sheet name="Pakiet 11" sheetId="22" r:id="rId11"/>
    <sheet name="Pakiet 12" sheetId="24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5" l="1"/>
  <c r="I12" i="19" l="1"/>
  <c r="G12" i="19"/>
  <c r="I8" i="24" l="1"/>
  <c r="K8" i="24"/>
  <c r="G8" i="24"/>
  <c r="F69" i="23" l="1"/>
  <c r="J69" i="23" s="1"/>
  <c r="H69" i="23" s="1"/>
  <c r="G6" i="13"/>
  <c r="G7" i="22" l="1"/>
  <c r="K7" i="22"/>
  <c r="I7" i="22"/>
  <c r="G16" i="21" l="1"/>
  <c r="I9" i="21"/>
  <c r="G9" i="21"/>
  <c r="K9" i="21" l="1"/>
  <c r="I16" i="21"/>
  <c r="K16" i="21" s="1"/>
  <c r="G10" i="16" l="1"/>
  <c r="G14" i="10"/>
  <c r="I6" i="13"/>
  <c r="G7" i="7"/>
  <c r="I15" i="5"/>
  <c r="G7" i="14"/>
  <c r="G20" i="20"/>
  <c r="K12" i="19" l="1"/>
  <c r="I14" i="10"/>
  <c r="K14" i="10"/>
  <c r="K15" i="5"/>
  <c r="K6" i="13"/>
  <c r="I20" i="20"/>
  <c r="K20" i="20" s="1"/>
  <c r="I7" i="7"/>
  <c r="I7" i="14"/>
  <c r="K7" i="7" l="1"/>
  <c r="K7" i="14"/>
  <c r="I10" i="16" l="1"/>
  <c r="K10" i="16" s="1"/>
</calcChain>
</file>

<file path=xl/sharedStrings.xml><?xml version="1.0" encoding="utf-8"?>
<sst xmlns="http://schemas.openxmlformats.org/spreadsheetml/2006/main" count="583" uniqueCount="263">
  <si>
    <t>L.p</t>
  </si>
  <si>
    <t>Nazwa sprzętu</t>
  </si>
  <si>
    <t>nazwa handlowa</t>
  </si>
  <si>
    <t>jedn. Miary</t>
  </si>
  <si>
    <t>Ilość</t>
  </si>
  <si>
    <t>cena jedn. netto</t>
  </si>
  <si>
    <t>wartość netto</t>
  </si>
  <si>
    <t>VAT%</t>
  </si>
  <si>
    <t>wartość Vat%</t>
  </si>
  <si>
    <t>cena jedn. Brutto</t>
  </si>
  <si>
    <t>wartość brutto</t>
  </si>
  <si>
    <t>Depozyt</t>
  </si>
  <si>
    <t>1.</t>
  </si>
  <si>
    <t>szt.</t>
  </si>
  <si>
    <t>2szt.</t>
  </si>
  <si>
    <t>2.</t>
  </si>
  <si>
    <t>3.</t>
  </si>
  <si>
    <t>4.</t>
  </si>
  <si>
    <t>opak.</t>
  </si>
  <si>
    <t>5.</t>
  </si>
  <si>
    <t>Razem:</t>
  </si>
  <si>
    <t>10szt.</t>
  </si>
  <si>
    <t>6.</t>
  </si>
  <si>
    <t>7.</t>
  </si>
  <si>
    <t>8.</t>
  </si>
  <si>
    <t>9.</t>
  </si>
  <si>
    <t>10.</t>
  </si>
  <si>
    <t>11.</t>
  </si>
  <si>
    <t>12.</t>
  </si>
  <si>
    <t>depozyt</t>
  </si>
  <si>
    <t>Ostrza wymienne do dermatomu typu Goulian, niesterylne, kompatybilne z szablonami dermatomu umożliwiającymi pobranie wycinka o grubości 0,2 mm, 0,25 mm i 0,3 mm, (pakowane po 50 szt. w opakowaniu zbiorczym.)</t>
  </si>
  <si>
    <t>nie dotyczy</t>
  </si>
  <si>
    <t>Depozyt</t>
  </si>
  <si>
    <t>Zestaw drenów irygacyjnych jednorazowego użytku z zakończeniem typu Luer-Lock z jednej i dwoma kaniulami do przebicia butli z płynem infuzyjnym oraz zaciski regulujące napływ płynu z drugiej strony, wyposażona w transponder komunikacyjny, w pełni kompatybilny z posiadaną przez Zamawiającego pompą ssąco-irygacyjną typu Multi Flow, pakowany pojedynczo, sterylnie, po 10 szt. w op. zb.</t>
  </si>
  <si>
    <t>1opak /10szt.</t>
  </si>
  <si>
    <t>Filtr jednorazowego użytku w kanale insuflacyjnym CO2 w pełni kompatybilny z posiadanym przez Zamawiającego insuflatorem CO2 Flow 40 oraz drenem dydykowanym temu insuflatorowi, pakowany pojedynczo, sterylnie, po 25 szt. w op. zb.</t>
  </si>
  <si>
    <t>1opak /25szt.</t>
  </si>
  <si>
    <t>Pojemnik z tworzywa sztucznego, jednorazowego użytku, na wydzieliny odsysane z pola operacyjnego o pojemności 2000 ml, kompatyblilny z drenami o srednicach 7 i 11 mm, pakowany po 40 szt. w op. zb.</t>
  </si>
  <si>
    <t>1opak /40szt.</t>
  </si>
  <si>
    <t>Pokrowiec o średnicy 15 mm i długości 250 mm z taśmą mocującą, kompatybilny z posiadanym przez Zamawiającego systemem ramienia pneumatycznego Unitrack, pakowany pojedynczo, sterylnie,</t>
  </si>
  <si>
    <t>5szt.</t>
  </si>
  <si>
    <t>Dren ssący z filtrem hydrofobowym o długości 200 cm, wielokrotnego użytku (okres eksploatacji min. 28 dni), stosowany do wytworzenia próżni w pojemnikach na wydzielinę, zakończony przyłaczem uniwersalnym do powyższych pojemników, kompatybilny z posiadaną przez Zamawiającego pompą ssąco-irygacyjną typu Multi Flow,</t>
  </si>
  <si>
    <t>Dreny ssąco-irygacyjne systemu Minop Trend, w pełni kompatybilne z posiadanym przez zamawiającego uchwytem dwudrożnym tego systemu,  FH615, po jednej stronie, z drugiej strony zakończone przyłączem do słoja  na wydzieliny (w kanale ssącym) oraz dwoma igłami punkcyjnymi (w kanale irygacyjnym), wyposażone w zaciski płynu umożliwiające zamknięcie poszczególnych kanałów irygacyjnych, z kodyfikacją kolorystyczną kanału ssącego i irygacyjnego, o długości 4,5 m, pakowane pojedynczo, sterylnie.</t>
  </si>
  <si>
    <t>Uniwersalna, transparentna, uszczelka jednorazowego użytku, z krzyżowym systemem uszczelniającym, w pełni kompatybilna z posiadanymi przez Zamawiającego troakarami hybrydowymi o średnicy 10 mm i 12 mm, pakowana sterylnie, pojedynczo, po 20 szt. w op. zb.</t>
  </si>
  <si>
    <t>Laparoskopowe narzędzie typu Seal&amp;Cut 12 mm bipolarne</t>
  </si>
  <si>
    <t>Laparoskopowe narzędzie typu Seal&amp;Cut 5 mm bipolarne</t>
  </si>
  <si>
    <t>Wymogi</t>
  </si>
  <si>
    <t>Narzędzie jednorazowego użytku, pakowane sterylnie pojedynczo</t>
  </si>
  <si>
    <t>Długość narzędzia 440 mm, średnica 12 mm</t>
  </si>
  <si>
    <t>Długość zespalania części roboczej 50 mm</t>
  </si>
  <si>
    <t>Długosć cięcia części roboczej 47 mm</t>
  </si>
  <si>
    <t>Przycisk aktywujący proces zintegrowany z rękojeścią</t>
  </si>
  <si>
    <t>Konstrukcja części roboczej gwarantująca jednorodny nacisk od końca dystalnego do proksymalnego</t>
  </si>
  <si>
    <t>Rotacja trzonu narzędzia</t>
  </si>
  <si>
    <t>Dodatkowa artykulacja końcówki roboczej prawo/lewo w zakresie 80°</t>
  </si>
  <si>
    <t>Spread cieplny &lt;1 mm</t>
  </si>
  <si>
    <t>Długość narzędzia 360 mm, średnica 5 mm</t>
  </si>
  <si>
    <t>Długość zespalania części roboczej 26,5 mm</t>
  </si>
  <si>
    <t>Długosć cięcia części roboczej 23,5 mm</t>
  </si>
  <si>
    <t>Rotacja trzonu narzędzia 360°</t>
  </si>
  <si>
    <t>Narzędzie z dodatkową artykulacją końcówki roboczej prawo/lewo w zakresie 80°</t>
  </si>
  <si>
    <t>Narzędzie bez dodatkowej artykulacji końcówki roboczej prawo/lewo</t>
  </si>
  <si>
    <t>1 magazynek</t>
  </si>
  <si>
    <t>Klips polimerowy niewchłanialny rozmiar L (fioletowy), (duży) zamykający struktury wielkości 5 – 13 mm.
Opcja z magazynkiem zawierającym 6 sztuk klipsów
Opakowanie zbiorcze zawiera 20 szt. magazynków</t>
  </si>
  <si>
    <t>Klips polimerowy niewchłanialny rozmiar XL (brązowy),(ekstra duży) zamykający struktury wielkości 7 – 16 mm.            Opcja z magazynkiem zawierającym 6 sztuk klipsów
Opakowanie zbiorcze zawiera 20 szt. magazynków</t>
  </si>
  <si>
    <t>magazynek</t>
  </si>
  <si>
    <t>razem:</t>
  </si>
  <si>
    <t>wymogi:</t>
  </si>
  <si>
    <t>poz. 1 i poz.2 ,poz.3</t>
  </si>
  <si>
    <t>• wykonane z polimeru nieaktywnego w rezonansie magnetycznym
• obejmujące naczynia w zakresie 360 stopni i zamykające na zatrzask
• posiadające dwukierunkowy naprzemienny układ zębów osadzonych w przeciwnych kierunkach, gwarantujące stabilność poprzeczną klipsa na naczyniu
• możliwość otworzenia klipsa za pomocą kleszczyków otwierających</t>
  </si>
  <si>
    <t>Instrument do zamykania naczyń do 7mm z funkcją cięcia, długość 350mm, średnica 5mm kompatybilny z diatermią serii VIO 300D</t>
  </si>
  <si>
    <t>Trokar optyczny 11mm.</t>
  </si>
  <si>
    <t>Trokar optyczny 12mm</t>
  </si>
  <si>
    <t>20szt.</t>
  </si>
  <si>
    <t>Trokar optyczny 15mm</t>
  </si>
  <si>
    <t>Trokar optyczny  5 mm</t>
  </si>
  <si>
    <t>Trokar Hassana z tępym obturatorem 12mm</t>
  </si>
  <si>
    <t>Trokar Hassana z tępym obturatorem 12mm, wersja przedłużona</t>
  </si>
  <si>
    <t>Worek laparoskopowy o pojemności 225ml.</t>
  </si>
  <si>
    <t>Worek laparoskopowy  o pojemności 180 ml.</t>
  </si>
  <si>
    <t>4szt.</t>
  </si>
  <si>
    <t>Wymogi:</t>
  </si>
  <si>
    <t>Poz.1.Trokar optyczny 11mm</t>
  </si>
  <si>
    <t>Jednorazowy trokar optyczny 11mm, bezostrzowy z separatorem tkanek.  Kaniula o długości 100mm z lejkowatym otworem dla łatwiejszego wprowadzenia narzędzi, możliwość odczepienia uszczelki w celu usunięcia preparatu. Obturator z uszczelką, na czubku separującym otwór umożliwiający stworzenie odmy.  Trokar dostępny w dwóch wersjach: z żebrowaną kaniulą oraz z balonem i dyskiem mocującym</t>
  </si>
  <si>
    <t>Poz.2 - Trokar optyczny 12mm</t>
  </si>
  <si>
    <t>Jednorazowy trokar optyczny 12 mm, bezostrzowy z separatorem tkanek.  Kaniula o długości 100mm z lejkowatym otworem dla łatwiejszego wprowadzenia narzędzi, możliwość odczepienia uszczelki w celu usunięcia preparatu. Obturator z uszczelką, na czubku separującym otwór umożliwiający stworzenie odmy.  Trokar dostępny w dwóch wersjach: z żebrowaną kaniulą oraz z balonem i dyskiem mocującym</t>
  </si>
  <si>
    <t>Poz.3- Trokar optyczny 15 mm</t>
  </si>
  <si>
    <t>Trokar optyczny 15mm, bezostrzowy z separatorem tkanek, z wewnętrznie żebrowaną kaniulą, zintegrowaną redukcją 5-15mm. Kaniula o długości 100mm z lejkowatym otworem dla łatwiejszego wprowadzenia narzędzi, możliwość odczepienia uszczelki w celu usunięcia preparatu.</t>
  </si>
  <si>
    <t>Poz.4 - Trokar optyczny 5 mm</t>
  </si>
  <si>
    <t>Jednorazowy trokar optyczny  średnica 5mm, długość 100mm, bezostrzowy z separatorem tkanek.   Kaniula o długości 100mm z lejkowatym otworem dla łatwiejszego wprowadzenia narzędzi, możliwość odczepienia uszczelki w celu usunięcia preparatu.</t>
  </si>
  <si>
    <t>Poz.5 - Trokar Hassana z tępym obturatorem 12mm</t>
  </si>
  <si>
    <t>Trokar 12mm, optyczny z tępo zakończonym obturatorem, gładka kaniula, wyposażony w bezlateksowy balon oraz miekki silikonowy stożek. Zintegrowana redukcja 5-12mm. Kaniula o długości 100mm z lejkowatym otworem dla łatwiejszego wprowadzenia narzędzi, możliwość odczepienia uszczelki w celu usunięcia preparatu. W zestwawie strzykawka do napełnienia balonu mocującego.</t>
  </si>
  <si>
    <t>Poz. 6-Trokar Hassana z tępym obturatorem 12mm, wersja przedłużona</t>
  </si>
  <si>
    <t>Trokar 12mm, optyczny z tępo zakończonym obturatorem, gładka kaniula, wyposażony w bezlateksowy balon oraz miękki silikonowy stożek. Zintegrowana redukcja 5-12mm. Kaniula o długości 130mm z lejkowatym otworem dla łatwiejszego wprowadzenia narzędzi, możliwość odczepienia uszczelki w celu usunięcia preparatu. W zestwawie strzykawka do napełnienia balonu mocującego.</t>
  </si>
  <si>
    <t>Poz. 7 - Worek laparoskopowy</t>
  </si>
  <si>
    <t>Worek laparoskopowy z podajnikiem do pobierania próbek, poliuretanowy o pojemności 225ml. (wymiary worka 10,16 x 12,70cm). Worek z metolowymi, rozkładanymi widełkami utrzymującymi go w pozycji otwartej. Worek wyposażony w koralik umożliwiający wielokrotne zamykanie i otwieranie worka oraz ułatwiający bezpieczne wyciągnięcie worka wraz z preparatem przez powłoki. Worek kompatybilny z trokarami 10mm.</t>
  </si>
  <si>
    <t>Poz. 8 - Worek laparoskopowy</t>
  </si>
  <si>
    <t>Worek laparoskopowy z podajnikiem do pobierania próbek, poliuretanowy o pojemności 180ml. (wymiary worka 10,16 x 11,43cm). Worek z metolowymi, rozkładanymi widełkami utrzymującymi go w pozycji otwartej. Worek wyposażony w koralik umożliwiający wielokrotne zamykanie i otwieranie worka oraz ułatwiający bezpieczne wyciągnięcie worka wraz z preparatem przez powłoki. Worek kompatybilny z trokarem 5 mm.</t>
  </si>
  <si>
    <t>Wymogi:</t>
  </si>
  <si>
    <t>Umowa depozyt</t>
  </si>
  <si>
    <t>Sterylny pokrowiec jednorazowego użytku endoskopowej głowicy kamery 3D wysokiej rozdzielczości zintegrowanej z optyką i światłowodem (w opak. 16szt.)</t>
  </si>
  <si>
    <t>1 opak. /16szt.</t>
  </si>
  <si>
    <t>Sterylny pokrowiec jednorazowego użytku, ze zintegrowanym mechanizmem blokującym</t>
  </si>
  <si>
    <t>Sterylna bariera pomiędzy niesterylną głowicą/optyką a pacjentem.</t>
  </si>
  <si>
    <t>Kąt patrzenia optyki 30°.</t>
  </si>
  <si>
    <t>Dystalna końcówka szklana dla zapewnienia niezakłóconego czystego obrazu.</t>
  </si>
  <si>
    <t>Zintegrowane przyłącze do systemu mocowania kamery.</t>
  </si>
  <si>
    <t>Nie zawiera latexu.</t>
  </si>
  <si>
    <t>Pokrowiec sterylny, pojedynczo pakowany.</t>
  </si>
  <si>
    <t>W pełni kompatybilny z posiadanymi przez Zamawiającego głowicami/optykami laparoskopowego systemu wizualizacji Einstein Vision 2.0.</t>
  </si>
  <si>
    <t>Worek ekstrakcyjny ze struną pamięciową, proste otwieranie I zamykanie zbiornika srebrna struna zamykająca pojemnik w jego górnej części, przezroczysty pojemnik,pojemnik łatwy do napełnienia materiałem biologicznym, oznaczenie kierunku otwarcia zbiornika najego rękojeści, pojemność 210 ml, wymiary 85x160 mm, do użycia z trokarem o średnicy 10 mm</t>
  </si>
  <si>
    <t>5 szt.</t>
  </si>
  <si>
    <t>Odpinany worek ekstrakcyjny, proste otwieranie I zamykanie zbiornika czarna struna samoczynnie otwierająca się wewnątrzoperacyjnie po aktywowaniu za pomocą przycisku w rękojeści, zamykana przez pociągnięcie rękojeści w uchwycie, rękojeść z uchwytami na palce,przezroczysty pojemnik, pojemnik łatwy do napełnienia materiałem biologicznym, pojemność 260 ml, wymiary 90x150 mm, do użycia z trokarem o średnicy 10 mm.</t>
  </si>
  <si>
    <t>3szt.</t>
  </si>
  <si>
    <t>Odpinany worek ekstrakcyjny, proste otwieranie I zamykanie zbiornika czarna struna samoczynnie otwierająca się wewnątrzoperacyjnie po aktywowaniu za pomocą przycisku w rekojeści, zamykana przez pociągnięcie rękojeści w uchwycie, rekojeść z uchwytami na palce,przezroczysty pojemnik, pojemnik łatwy do napełnienia materiałem biologicznym ,pojemność 720 ml, wymiary 130x170 mm, do użycia z trokarem o średnicy 10mm</t>
  </si>
  <si>
    <t>wartość VAT</t>
  </si>
  <si>
    <t>cena jedn. brutto</t>
  </si>
  <si>
    <t>wartość   brutto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</si>
  <si>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</si>
  <si>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</si>
  <si>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</si>
  <si>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</si>
  <si>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</si>
  <si>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</si>
  <si>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</si>
  <si>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</si>
  <si>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</si>
  <si>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</si>
  <si>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</si>
  <si>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</si>
  <si>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</si>
  <si>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</si>
  <si>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</si>
  <si>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</si>
  <si>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</si>
  <si>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</si>
  <si>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</si>
  <si>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</si>
  <si>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</si>
  <si>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</si>
  <si>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</si>
  <si>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Elektrody jedn. do elektrochirurgii.   Jednorazowa elektroda bierna dwudzielna z pierścieniem ekwipotencjalnym 23cm² , powierzchnia 85cm²</t>
  </si>
  <si>
    <t>Elektrody jedn. do elektrochirurgii.   Jednorazowa elektroda bierna powierzchnia 40cm², dla pacjentów poniżej 5kg. Wagi.</t>
  </si>
  <si>
    <t>Lp.</t>
  </si>
  <si>
    <t>nr katalogowy, producent</t>
  </si>
  <si>
    <t>rodzaj sprzętu</t>
  </si>
  <si>
    <t>jedn. miary</t>
  </si>
  <si>
    <t>ilość</t>
  </si>
  <si>
    <t>wartość   netto</t>
  </si>
  <si>
    <t xml:space="preserve">Elektrody igłowe spiralne typu korkociąg, średnica 0.6mm, przewód długości 1m, wtyczka touchproof 1.5mm, komplet 6 elektrod (czerwona, zielona, żółta, niebieska, czarna i biała); produkt sterylny jednorazowy, opakowanie zbiorcze 10 kompletów / 60 sztuk. </t>
  </si>
  <si>
    <t>Ssak neurochirurgiczny z funkcją stymulacji monopolarnej, 
(śr. 3mm, dł. robocza 9cm, dł. całkowita 12cm),do bezpośredniej stymulacji dróg korowo-rdzeniowych, w komplecie przewód podłączeniowy i elektroda igłowa (2 biegun), produkt jednorazowy, opakowanie zbiorcze zawiera 5 osobno sterylnie pakowanych kompletów.</t>
  </si>
  <si>
    <t>Elektroda FSR-02 do stymulacji lub odbioru potencjałów wewnątrz/zewnątrz rdzeniowych typu D-wave dł:1,0m;śr.1mm; zakończenia typu touchproof, produkt 
jednorazowy, opakowanie zbiorcze 5 osobno sterylnie 
pakowanych sztuk.</t>
  </si>
  <si>
    <t>Para elektrod igłowych typu Trygon ( dł.igły 30mm, dł. przewodu 1,5 m,zagięte 35st.), wtyczka typu touchproof 1,5 
mm, produkt sterylny jednorazowy, czerwono/czarny, 
opakowanie zbiorcze 10 par</t>
  </si>
  <si>
    <t>Elektroda igłowa referencyjna typu Trygon (dł.igły 20mm, dł. przewodu 3.0m) z płaskim atraumatycznym uchwytem, 
wtyczka typu touchproof 1.5mm, zielona, produkt jednorazowy, opakowanie zbiorcze 10 sterylnych sztuk</t>
  </si>
  <si>
    <t xml:space="preserve">Para elektrod igłowych (dł.igły 6mm, dł. przewodu 1.5m) pediatrycznych, wtyczka typu touchproof 1.5mm przewód przeplot czerwony/czarny, produkt sterylny jednorazowy, opakowanie zbiorcze 10 par. </t>
  </si>
  <si>
    <t xml:space="preserve">Elektroda 4-kanałowa naklejana na rurki intubacyjne rozm. 7-9, powierzchnia elektrody 37x37 w komplecie elektroda neutralna, opakowanie zbiorcze 10szt. </t>
  </si>
  <si>
    <t>Sonda bipolarna, koncentryczna offsetowa do guzow kąta m-m (dł.robocza 13cm, dł.całkowita 24cm, przewód 3m) do 
bezpośredniej stymulacji nerwów, produkt jednorazowy, opakowanie zbiorcze 10 osobno sterylnie pakowanych 
Sztuk.</t>
  </si>
  <si>
    <t>Sonda monopolarna bagnetowa (dł.robocza 13cm, dł.całkowita 23cm, przewód 3m) do stymulacji implantów, w 
komplecie igłowa elektroda neutralna dł igły 20mm, dł przewodu 3m, produkt jednorazowy, opakowanie zbiorcze 
10 osobno sterylnie pakowanych kompletów</t>
  </si>
  <si>
    <t>4-kanałowy interfejs EMG, przewod dł. 4mm, wtyczki touchproof 9x1.5mm</t>
  </si>
  <si>
    <t>Sonda bipolarna prosta mikrowidelec ( dł. robocza 4.5cm, przewód 3m) do bezpośredniej stymulacji nerwów, opakowanie zbiorcze 10szt</t>
  </si>
  <si>
    <t>RAZEM</t>
  </si>
  <si>
    <t>Pętla laparoskopowa wchłanialna 2/0. Szew wchłanialny, pleciony, wykonany z kwasu polglikolowego, powlekany sterynianemwapnia i polikaprolaktonem, USP: 2/0,długość 50 cm z aplika torem laparoskopowym, o czasie wchłaniania 60 - 90 dni i o profilu podtrzymania: 60-70% po 14 dniach,25 – 45% po 21 dniach</t>
  </si>
  <si>
    <t>Pętla laparoskopowa wchłanialna 0.   Szew wchłanialny, pleciony, wykonany z kwasu polglikolowego, powlekany sterynianemwapnia i polikaprolaktonem, USP: 0 ,długość 50 cm z aplika torem laparoskopowym, o czasie wchłaniania 60 - 90 dni i o profilu podtrzymania: 60-70% po 14 dniach,25 – 45% po 21 dniach</t>
  </si>
  <si>
    <t>Stapler laparoskopowy 30mm, liniowy tnący, do resekcji, przecinania i zespoleń, z tytanowymi zszywkamiŚrednica trzonu 12mm, wymiary otwartej zszywki 3x3,5mm</t>
  </si>
  <si>
    <t>Ładunek 30mm dolaparoskopowego ładowalnegostaplera liniowego . Dwie potrójne linie tytanowych zszywek ułożonych naprzemiennie, jednocześnie przecina tkanki międzynimi, rozmiar: 3,5mm</t>
  </si>
  <si>
    <t>12szt.</t>
  </si>
  <si>
    <t>Pętla endoskopowa podwiązkowa z aplikatorem, z poliestrowym plecionym powlekanym szwem niewchłanialnym, długość 52 cm, rozmiar 2-0.</t>
  </si>
  <si>
    <t>Pętla endoskopowa podwiązkowa z aplikatorem, z poliestrowym plecionym powlekanym szwem niewchłanialnym, długość 52 cm, rozmiar 0.</t>
  </si>
  <si>
    <t>Szew endoskopowy z aplikatorem, z nitką syntetyczną, plecioną, powlekaną, wchłanialną z mieszaniny glikolidu i laktydu, o okresie podtrzymywania tkankowego 21-28 dni oraz okresie wchłaniania 56-70 dni, o początkowej wytrzymałości na rozciąganie 140% według norm USP i EP i średniej minimalnej wytrzymałości węzła: po 14 dniach - minimum 80 %, po 21 dniach - minimum 30 %, długość 120 cm, rozmiar 0, igła okrągła prosta, 19 mm.</t>
  </si>
  <si>
    <t>Szew endoskopowy z aplikatorem, z nitką syntetyczną, plecioną, powlekaną, wchłanialną z mieszaniny glikolidu i laktydu, o okresie podtrzymywania tkankowego 21-28 dni oraz okresie wchłaniania 56-70 dni, o początkowej wytrzymałości na rozciąganie 140% według norm USP i EP i średniej minimalnej wytrzymałości węzła: po 14 dniach - minimum 80 %, po 21 dniach - minimum 30 %, długość 120 cm, rozmiar 2-0, igła okrągła prosta, 19 mm.</t>
  </si>
  <si>
    <t>Grupa I -  Zacisk mocujący płat kostny po kraniotomii z materiału PEEK z aplikatorem ; mocowanie bez użycia instrumentarium, podwójny mechanizm zamknięcia poprzez dociskanie górnego talerzyka wzdłuż dwóch prowadnic, wąski profil platformy 1,0 mm po zamknięciu zacisku, trójwymiarowo dopasowuje się do kształtu i grubości czaszki, Wymiary kodowane kolorami, wymiary: dolna i górna platforma Ø 12,16 i 22mm. Rozmiar 22mm dedykowany do umieszczenia w otworze trepanacyjnym. Sterylny.</t>
  </si>
  <si>
    <t>zacisk – klamra M do mocowania płata kostnego, PEEKØ12mm</t>
  </si>
  <si>
    <t>zacisk – klamra L do mocowania płata kostnego, PEEKØ 16mm</t>
  </si>
  <si>
    <t>zacisk – klamra XL do mocowania płata kostnego, PEEKØ 22mm</t>
  </si>
  <si>
    <t>Grupa II - Zastawka programowana do wodogłowia</t>
  </si>
  <si>
    <t xml:space="preserve">Zastawka programowana , średnica 16mm, 8 stopni ustawienia ciśnienia w zakresie 30-200mm H2O. Zmiana ciśnienia zastawki urządzeniem niezależnym od źródła prądu, plastikowa obudowa zastawki </t>
  </si>
  <si>
    <t xml:space="preserve">Zastawka programowana z przedzbiornikiem w linii zastawki , 8 stopni ustawienia ciśnienia 30-200 mm H2O. Zmiana ciśnienia zastawki urządzeniem niezależnym od źródła prądu, plastikowa obudowa zastawki </t>
  </si>
  <si>
    <t>Urządzenie antysyfonowe, grawitacyjne z mechanizmem kulkowym</t>
  </si>
  <si>
    <t>Dren dokomorowy, długość 23 cm, średnica wewn./zewn. 1.3/2.5 mm</t>
  </si>
  <si>
    <t>Dren otrzewnowo-dosercowy, długość 110cm,średnica zewn./zewn. 1.1/2.5mm</t>
  </si>
  <si>
    <t xml:space="preserve">Razem za wszystko: </t>
  </si>
  <si>
    <t>12szt</t>
  </si>
  <si>
    <t xml:space="preserve">                                                                                                  Formularz  Cenowy</t>
  </si>
  <si>
    <t>Pakiet nr 1 - Zestawy  drenów do irygacji</t>
  </si>
  <si>
    <t>Pakiet -2 Klipsy  polimerowe niewchłanialne.</t>
  </si>
  <si>
    <t>Pakiet nr 3- Trokary optyczne</t>
  </si>
  <si>
    <t xml:space="preserve">Sterylne osłony na mikroskop OPMI Pentero zgodne z zaleceniami producenta mikroskopu,  nie powodujące efektu odwzorowania który przemieszcza punkt zogniskowania mikroskopu  wyświetlany 
Osłony pokryte niebieską powłoką zapobiegająca refleksom, wykonane z elastycznego materiału pozwalającego na zredukowanie szelestu oraz zapobiegające uszkodzeniu folii.
Osłony zaopatrzone w taśmy, rzepy umożliwiające ułożenie folii zapewniające zachowanie całkowitego ruchu głowicy i ramienia statywu mikroskopu.
Osłony umożliwiające wymianę części osłaniającej obiektyw w trakcie zabiegu bez konieczności wymiany całej osłony mikroskopu.
Wymiary: 132 x 391 cm
</t>
  </si>
  <si>
    <t>Para elektrod igłowych typu Trygon (dł.igły 15mm, dł. przewodu 2.0m) z płaskim atraumatycznym uchwytem, 
wtyczka typu touchproof 1.5mm, produkt sterylny jednorazowy,opakowanie zbiorcze 10 kolorowych par elektrod.</t>
  </si>
  <si>
    <t>Para elektrod igłowych typu Trygon (dł.igły 20mm, dł. przewodu 2.0m) z płaskim atraumatycznym uchwytem, 
wtyczka typu touchproof 1.5mm, produkt sterylny jednorazowy,opakowanie zbiorcze 10 kolorowych par elektrod.</t>
  </si>
  <si>
    <t>Para elektrod igłowych typu Trygon (dł.igły 15mm, dł. przewodu 2.0m) z płaskim atraumatycznym uchwytem, 
wtyczka typu touchproof 1.5mm, produkt sterylny jednorazowy,opakowanie zbiorcze 10 czerwono-czarnych  par elektrod.</t>
  </si>
  <si>
    <t>Para elektrod igłowych typu Trygon (dł.igły 20mm, dł. przewodu 1,5m) z płaskim atraumatycznym uchwytem, 
wtyczka typu touchproof 1.5mm, produkt sterylny jednorazowy,opakowanie zbiorcze 10 czerwono-czarnych  par elektrod.</t>
  </si>
  <si>
    <t>Opis przedmiotu zamówienia</t>
  </si>
  <si>
    <t>nr katalogowy</t>
  </si>
  <si>
    <t>ilosc</t>
  </si>
  <si>
    <t>cena jednostkowa netto</t>
  </si>
  <si>
    <t>VAT %</t>
  </si>
  <si>
    <t>Śruba  Ø 1.5 mm, samogwintująca dł. 4,5,6,8,10,12mm, stop tytanu (TAN), opakowanie zawiera 1szt w klipsie</t>
  </si>
  <si>
    <t>Śruba awaryjna Ø 1.8 mm, samogwintująca dł. 4,5,6,8,10mm, stop tytanu (TAN), opakowanie zawiera 1szt w klipsie</t>
  </si>
  <si>
    <t>Płytka do oczodołu , 12 otworów, grubość 0.4mm, czysty tytan</t>
  </si>
  <si>
    <t>Płytka adaptacyjna 20 otworów, grubość 0.4mm, czysty tytan</t>
  </si>
  <si>
    <t>Płytka Y 3 otwory, grubość 0.4mm, czysty tytan</t>
  </si>
  <si>
    <t>Płyka X 4 otwory, grubość 0.4mm, czysty tytan</t>
  </si>
  <si>
    <t>Płytka adaptacyjna 20 otworów, grubość 0.5mm, czysty tytan</t>
  </si>
  <si>
    <t>Płyka X 4 otwory, grubość 0.5mm, czysty tytan</t>
  </si>
  <si>
    <t>Płytka Y 3 otwory, grubość 0.5mm, czysty tytan</t>
  </si>
  <si>
    <t>Płytka do oczodołu , 12 otworów, grubość 0.5mm, czysty tytan</t>
  </si>
  <si>
    <t>Płytka Y podwójna 6 otworów, grubość 0.5mm czysty tytan</t>
  </si>
  <si>
    <t>Płytka adaptacyjna 20 otworów, grubość 0.7mm, czysty tytan</t>
  </si>
  <si>
    <t>Płytka Y 3 otwory, grubość 0.7mm, czysty tytan</t>
  </si>
  <si>
    <t>Płytka Y podwójna 6 otworów, grubość 0.7mm czysty tytan</t>
  </si>
  <si>
    <t>Płytka adaptacyjna 20 otworów, grubość 0.8mm, czysty tytan</t>
  </si>
  <si>
    <t>Płytka adaptacyjna 20 otworów, grubość 1.25mm, czysty tytan</t>
  </si>
  <si>
    <t>Minipłytka naciskowa, wąska część centralna, 3+3 otwory, grubość 1.0mm, czysty tytan</t>
  </si>
  <si>
    <t>Płytka prosta 20 otworów, grubość 1.5mm, czysty tytan</t>
  </si>
  <si>
    <t>Płytka adaptacyjna 20 otworów, grubość 1.0mm, czysty tytan</t>
  </si>
  <si>
    <t>Śruba Ø 2.0 mm, samogwintująca, długość 5,6,8,10,12,14,16,18mm, stop tytanu (TAN), opakowanie zawiera 1szt w klipsie</t>
  </si>
  <si>
    <t>Śruba Ø 2.4 mm, samogwintująca, długość 5,6,8,10,12mm, stop tytany (TAN), opakowanie zawiera 1szt w klipsie</t>
  </si>
  <si>
    <t xml:space="preserve">Śruba blokująca z nagwintowaną główką Ø 2.0 mm, samowiercąca, długość 6,8,10,12mm, stop tytanu (TAN), opakowanie zawiera 1szt w klipsie. </t>
  </si>
  <si>
    <t xml:space="preserve">Płytka resorbowalna 1.5 do dna oczodołu, rapid sorb, grubość 0,5mm, sterylna w trzech rozmiarach S Ø 24mm,M Ø 30mm,L Ø 35mm, </t>
  </si>
  <si>
    <t>Szpula z drutem do wiązania Ø 0.6 mm, długość 8m, stal nierdzewna</t>
  </si>
  <si>
    <t>Płytka krótka typu L, 3+3 otwory, obustronna, grubośc 0.5mm, czysty tytan</t>
  </si>
  <si>
    <t>Płytka średnia typu L, 3+3 otwory, obustronna, grubośc 0.5mm, czysty tytan</t>
  </si>
  <si>
    <t>Płytka krótka typu L, 3+3 otwory, obustronna, grubośc 0.7mm, czysty tytan</t>
  </si>
  <si>
    <t>Płytka średnia typu L, 3+3 otwory, obustronna, grubośc 0.7mm, czysty tytan</t>
  </si>
  <si>
    <t>Płytka krótka typu L, 3+3 otwory, obustronna, grubośc 0.8mm, czysty tytan</t>
  </si>
  <si>
    <t>Płytka średnia typu L, 3+3 otwory, obustronna, grubośc 0.8mm, czysty tytan</t>
  </si>
  <si>
    <t xml:space="preserve">Płytka  1.5 do dna oczodołu, grubość 0,8mm, sterylna w trzech rozmiarach S 24x24mm,M 30x30mm,L 35x35mm, </t>
  </si>
  <si>
    <t>płytka adaptacyjna resorbowalna 1.5, rapid sorb, 8 otworów, grubość 0.8mm, sterylna</t>
  </si>
  <si>
    <t>Śruba korowa RapidSorb Ø 1.5 mm, długość 4mm, sterylna, opakowanie zawiera 4szt</t>
  </si>
  <si>
    <t>płytka adaptacyjna resorbowalna 2.0, rapid sorb, 8 otworów, grubość 1.2mm, sterylna</t>
  </si>
  <si>
    <t>Śruba korowa RapidSorb Ø 2.0 mm, długość 6mm, sterylna, opakowanie zawiera 4szt</t>
  </si>
  <si>
    <t>1szt.</t>
  </si>
  <si>
    <t>l.p.</t>
  </si>
  <si>
    <t>narzędzie do zamykania naczyń do 7mm, długości 150mm z balem o dł. 4m. Kompatybilne z posiadaną w jednosce diatermą  serii VIO</t>
  </si>
  <si>
    <t xml:space="preserve">Dren irygacyjny jednorazowy do pompy płuczącej dł.3,8m do sprzętu Piezomed  30078001 posiadanego w jednostce           
</t>
  </si>
  <si>
    <t xml:space="preserve">Dren irygacyjny jednorazowy do pompy płuczącej dł.2,2m do sprzętu Implantmed 30188000posiadanego w jednostce </t>
  </si>
  <si>
    <t>poz.8- Laparoskopowe narzędzie typu Seal&amp;Cut 12 mm bipolarne</t>
  </si>
  <si>
    <t>Poz. 9 -Laparoskopowe narzędzie typu Seal&amp;Cut 5 mm bipolarne</t>
  </si>
  <si>
    <t>Poz. 10 - Laparoskopowe narzędzie typu Seal&amp;Cut 5 mm bipolarne</t>
  </si>
  <si>
    <t xml:space="preserve">elektroda monopolarna nożykowa </t>
  </si>
  <si>
    <t>Elektorda monopolarna szpatuła</t>
  </si>
  <si>
    <t xml:space="preserve">7. </t>
  </si>
  <si>
    <t>do  poz. 2 i poz. 3 -kabel do elektrody neutralnej jednorazowej,dł. 4m</t>
  </si>
  <si>
    <t>Do Grupy II,poz. 1 i poz. 2 - dostarczenie programatora - osprzętu do programowania odpowiedniego ciśnienia - w użyczenie na czas trwania umowy.</t>
  </si>
  <si>
    <t>Pakiet nr 4- Pokrowiec na kamerę 3D i ostrza wymienne do dermatomu</t>
  </si>
  <si>
    <t>Pakiet nr 5 - Laparoskopowe worki ekstrakcyjne</t>
  </si>
  <si>
    <t>Pakiet nr 6 - Stapler endoskopowy na wyrostek.</t>
  </si>
  <si>
    <t>Pakiet nr 7 -  Sprzęt do chirurgii szczękowej</t>
  </si>
  <si>
    <t>Pakiet nr 8- Elektrody i Kleszcze laparoskopowe do elektrochirurgii</t>
  </si>
  <si>
    <t>Pakiet nr 10 - Zaciski do płata kostnego oraz sprzęt do leczenia wodogłowia</t>
  </si>
  <si>
    <t>Pakiet nr 11 - Osłona na mikroskop Pentero Zeiss</t>
  </si>
  <si>
    <t>Pakiet nr 12-Dreny irygacyjne</t>
  </si>
  <si>
    <t>Śruba  Ø 1.5 mm, samowiercąca, długość 3,4,5,6 mm, stop tytanu (TAN), opakowanie zawiera 1szt w klipsie</t>
  </si>
  <si>
    <t xml:space="preserve">Płytka do dna oczodołu mała, duża, prawa, lewa, czysty tytan </t>
  </si>
  <si>
    <t>Pytka podwójny Y 6 otworów,  grubość 0.4mm, czysty tytan</t>
  </si>
  <si>
    <t>36.</t>
  </si>
  <si>
    <t>37.</t>
  </si>
  <si>
    <t>38.</t>
  </si>
  <si>
    <t xml:space="preserve">Klips polimerowy niewchłanialny rozmiar ML (zielony) ,(średnio duży) zamykający struktury wielkości 3 – 10 mm.
Opcja z magazynkiem zawierającym 6 sztuk klipsów
Opakowanie zbiorcze zawiera 20 szt. magazynków
</t>
  </si>
  <si>
    <t>Osprzęt - klipsownice ML,L,XL - do zainplantowania klipsów w użyczenie na czas trwania umowy,w tym klipsownica w rozmiarze ML pasująca do trokarów  o średnicy 5mm.</t>
  </si>
  <si>
    <t>Elektroda 4-kanałowa naklejana na rurki intubacyjne      rozm. 6-7, powierzchnia elektrody 32x29,7 w komplecie elektroda neutralna, opakowanie zbiorcze 10szt</t>
  </si>
  <si>
    <t>Pakiet nr 9 Osprzęt do neuromonitoringu</t>
  </si>
  <si>
    <t>zał.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</si>
</sst>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2" x14ac:knownFonts="1">
    <font>
      <sz val="11"/>
      <color rgb="FF000000"/>
      <name val="Calibri"/>
      <family val="2"/>
      <charset val="238"/>
    </font>
    <font>
      <b/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238"/>
    </font>
    <font>
      <b/>
      <sz val="10"/>
      <name val="Arial"/>
      <family val="2"/>
      <charset val="1"/>
    </font>
    <font>
      <b/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8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333333"/>
      <name val="Arial"/>
      <family val="2"/>
      <charset val="1"/>
    </font>
    <font>
      <b/>
      <sz val="12"/>
      <color rgb="FF000000"/>
      <name val="Calibri"/>
      <family val="2"/>
      <charset val="238"/>
    </font>
    <font>
      <b/>
      <sz val="12"/>
      <color rgb="FF000000"/>
      <name val="Arial"/>
      <family val="2"/>
      <charset val="1"/>
    </font>
    <font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8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20" fillId="0" borderId="0"/>
  </cellStyleXfs>
  <cellXfs count="188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9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/>
    <xf numFmtId="0" fontId="1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wrapText="1"/>
    </xf>
    <xf numFmtId="0" fontId="4" fillId="0" borderId="0" xfId="0" applyFont="1" applyBorder="1" applyAlignment="1"/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9" fontId="10" fillId="0" borderId="1" xfId="0" applyNumberFormat="1" applyFont="1" applyBorder="1" applyAlignment="1">
      <alignment wrapText="1"/>
    </xf>
    <xf numFmtId="0" fontId="0" fillId="0" borderId="1" xfId="0" applyFont="1" applyBorder="1"/>
    <xf numFmtId="9" fontId="10" fillId="0" borderId="1" xfId="0" applyNumberFormat="1" applyFont="1" applyFill="1" applyBorder="1" applyAlignment="1">
      <alignment wrapText="1"/>
    </xf>
    <xf numFmtId="0" fontId="7" fillId="0" borderId="0" xfId="0" applyFont="1"/>
    <xf numFmtId="4" fontId="5" fillId="0" borderId="0" xfId="0" applyNumberFormat="1" applyFont="1"/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9" fontId="5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4" fontId="5" fillId="0" borderId="6" xfId="0" applyNumberFormat="1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8" xfId="1" applyFont="1" applyBorder="1" applyAlignment="1">
      <alignment wrapText="1"/>
    </xf>
    <xf numFmtId="4" fontId="5" fillId="0" borderId="9" xfId="0" applyNumberFormat="1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9" fontId="5" fillId="0" borderId="5" xfId="0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" fontId="7" fillId="0" borderId="5" xfId="0" applyNumberFormat="1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0" xfId="0" applyFont="1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9" fontId="0" fillId="0" borderId="1" xfId="0" applyNumberFormat="1" applyFont="1" applyFill="1" applyBorder="1"/>
    <xf numFmtId="0" fontId="13" fillId="0" borderId="1" xfId="0" applyFont="1" applyBorder="1"/>
    <xf numFmtId="0" fontId="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9" fillId="0" borderId="0" xfId="0" applyFont="1" applyFill="1" applyAlignment="1">
      <alignment wrapText="1"/>
    </xf>
    <xf numFmtId="3" fontId="0" fillId="0" borderId="11" xfId="0" applyNumberFormat="1" applyFont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0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0" fillId="0" borderId="12" xfId="0" applyNumberFormat="1" applyFont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8" fillId="0" borderId="0" xfId="0" applyFont="1" applyFill="1"/>
    <xf numFmtId="0" fontId="6" fillId="0" borderId="0" xfId="0" applyFont="1" applyFill="1"/>
    <xf numFmtId="0" fontId="6" fillId="0" borderId="16" xfId="0" applyFont="1" applyBorder="1"/>
    <xf numFmtId="0" fontId="10" fillId="0" borderId="16" xfId="0" applyFont="1" applyFill="1" applyBorder="1" applyAlignment="1">
      <alignment wrapText="1"/>
    </xf>
    <xf numFmtId="0" fontId="0" fillId="0" borderId="16" xfId="0" applyFont="1" applyBorder="1"/>
    <xf numFmtId="0" fontId="10" fillId="0" borderId="16" xfId="0" applyFont="1" applyBorder="1" applyAlignment="1">
      <alignment wrapText="1"/>
    </xf>
    <xf numFmtId="4" fontId="10" fillId="0" borderId="16" xfId="0" applyNumberFormat="1" applyFont="1" applyBorder="1" applyAlignment="1">
      <alignment wrapText="1"/>
    </xf>
    <xf numFmtId="9" fontId="10" fillId="0" borderId="16" xfId="0" applyNumberFormat="1" applyFont="1" applyFill="1" applyBorder="1" applyAlignment="1">
      <alignment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0" xfId="0" applyNumberFormat="1"/>
    <xf numFmtId="49" fontId="0" fillId="0" borderId="11" xfId="0" applyNumberFormat="1" applyFont="1" applyFill="1" applyBorder="1" applyAlignment="1">
      <alignment horizontal="left" vertical="top" wrapText="1"/>
    </xf>
    <xf numFmtId="49" fontId="0" fillId="0" borderId="11" xfId="0" applyNumberFormat="1" applyFont="1" applyBorder="1" applyAlignment="1">
      <alignment horizontal="left" vertical="top" wrapText="1"/>
    </xf>
    <xf numFmtId="3" fontId="0" fillId="0" borderId="11" xfId="0" applyNumberFormat="1" applyFont="1" applyBorder="1" applyAlignment="1">
      <alignment horizontal="left" vertical="center" wrapText="1"/>
    </xf>
    <xf numFmtId="2" fontId="0" fillId="0" borderId="11" xfId="0" applyNumberFormat="1" applyBorder="1" applyAlignment="1">
      <alignment horizontal="left" vertical="center" wrapText="1"/>
    </xf>
    <xf numFmtId="9" fontId="0" fillId="0" borderId="11" xfId="0" applyNumberFormat="1" applyBorder="1" applyAlignment="1">
      <alignment horizontal="left" vertical="center" wrapText="1"/>
    </xf>
    <xf numFmtId="0" fontId="12" fillId="0" borderId="0" xfId="0" applyFont="1" applyAlignment="1"/>
    <xf numFmtId="0" fontId="0" fillId="0" borderId="0" xfId="0" applyAlignment="1"/>
    <xf numFmtId="0" fontId="4" fillId="0" borderId="0" xfId="0" applyFont="1" applyFill="1"/>
    <xf numFmtId="0" fontId="4" fillId="0" borderId="16" xfId="0" applyFont="1" applyBorder="1"/>
    <xf numFmtId="0" fontId="4" fillId="0" borderId="16" xfId="0" applyFont="1" applyBorder="1" applyAlignment="1">
      <alignment wrapText="1"/>
    </xf>
    <xf numFmtId="9" fontId="4" fillId="0" borderId="16" xfId="0" applyNumberFormat="1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8" xfId="0" applyFont="1" applyBorder="1"/>
    <xf numFmtId="0" fontId="10" fillId="0" borderId="18" xfId="0" applyFont="1" applyFill="1" applyBorder="1" applyAlignment="1">
      <alignment wrapText="1"/>
    </xf>
    <xf numFmtId="0" fontId="0" fillId="0" borderId="18" xfId="0" applyFont="1" applyBorder="1"/>
    <xf numFmtId="0" fontId="10" fillId="0" borderId="18" xfId="0" applyFont="1" applyBorder="1" applyAlignment="1">
      <alignment wrapText="1"/>
    </xf>
    <xf numFmtId="4" fontId="10" fillId="0" borderId="18" xfId="0" applyNumberFormat="1" applyFont="1" applyBorder="1" applyAlignment="1">
      <alignment wrapText="1"/>
    </xf>
    <xf numFmtId="9" fontId="10" fillId="0" borderId="18" xfId="0" applyNumberFormat="1" applyFont="1" applyFill="1" applyBorder="1" applyAlignment="1">
      <alignment wrapText="1"/>
    </xf>
    <xf numFmtId="0" fontId="13" fillId="0" borderId="0" xfId="0" applyFont="1"/>
    <xf numFmtId="49" fontId="0" fillId="0" borderId="15" xfId="0" applyNumberFormat="1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left" vertical="center" wrapText="1"/>
    </xf>
    <xf numFmtId="9" fontId="0" fillId="0" borderId="11" xfId="0" applyNumberFormat="1" applyBorder="1" applyAlignment="1">
      <alignment horizontal="left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top" wrapText="1"/>
    </xf>
    <xf numFmtId="3" fontId="0" fillId="0" borderId="11" xfId="0" applyNumberFormat="1" applyBorder="1" applyAlignment="1">
      <alignment horizontal="left" vertical="center" wrapText="1"/>
    </xf>
    <xf numFmtId="49" fontId="0" fillId="0" borderId="11" xfId="0" applyNumberFormat="1" applyFont="1" applyFill="1" applyBorder="1" applyAlignment="1">
      <alignment horizontal="left" vertical="top" wrapText="1"/>
    </xf>
    <xf numFmtId="2" fontId="0" fillId="0" borderId="11" xfId="0" applyNumberFormat="1" applyBorder="1" applyAlignment="1">
      <alignment horizontal="left" vertical="center" wrapText="1"/>
    </xf>
    <xf numFmtId="9" fontId="0" fillId="0" borderId="11" xfId="0" applyNumberFormat="1" applyBorder="1" applyAlignment="1">
      <alignment horizontal="left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4" fillId="0" borderId="19" xfId="0" applyFont="1" applyBorder="1"/>
    <xf numFmtId="0" fontId="9" fillId="0" borderId="19" xfId="0" applyFont="1" applyFill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2" fontId="4" fillId="0" borderId="19" xfId="0" applyNumberFormat="1" applyFont="1" applyBorder="1" applyAlignment="1">
      <alignment wrapText="1"/>
    </xf>
    <xf numFmtId="9" fontId="4" fillId="0" borderId="19" xfId="0" applyNumberFormat="1" applyFont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3" fillId="0" borderId="19" xfId="0" applyFont="1" applyBorder="1"/>
    <xf numFmtId="2" fontId="3" fillId="0" borderId="19" xfId="0" applyNumberFormat="1" applyFont="1" applyBorder="1"/>
    <xf numFmtId="2" fontId="8" fillId="0" borderId="1" xfId="0" applyNumberFormat="1" applyFont="1" applyBorder="1" applyAlignment="1">
      <alignment wrapText="1"/>
    </xf>
    <xf numFmtId="2" fontId="4" fillId="0" borderId="16" xfId="0" applyNumberFormat="1" applyFont="1" applyBorder="1" applyAlignment="1">
      <alignment wrapText="1"/>
    </xf>
    <xf numFmtId="0" fontId="4" fillId="0" borderId="1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0" fillId="0" borderId="0" xfId="0" applyFont="1" applyAlignment="1">
      <alignment horizontal="left" wrapText="1"/>
    </xf>
    <xf numFmtId="0" fontId="1" fillId="0" borderId="0" xfId="0" applyFont="1" applyBorder="1"/>
    <xf numFmtId="0" fontId="3" fillId="0" borderId="0" xfId="0" applyFont="1" applyBorder="1"/>
    <xf numFmtId="0" fontId="4" fillId="0" borderId="5" xfId="0" applyFont="1" applyBorder="1" applyAlignment="1"/>
    <xf numFmtId="0" fontId="5" fillId="0" borderId="0" xfId="0" applyFont="1" applyBorder="1" applyAlignment="1">
      <alignment wrapText="1"/>
    </xf>
    <xf numFmtId="3" fontId="0" fillId="0" borderId="13" xfId="0" applyNumberFormat="1" applyFont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top" wrapText="1"/>
    </xf>
    <xf numFmtId="3" fontId="0" fillId="0" borderId="11" xfId="0" applyNumberFormat="1" applyBorder="1" applyAlignment="1">
      <alignment horizontal="left" vertical="center" wrapText="1"/>
    </xf>
    <xf numFmtId="2" fontId="0" fillId="0" borderId="11" xfId="0" applyNumberFormat="1" applyBorder="1" applyAlignment="1">
      <alignment horizontal="left" vertical="center" wrapText="1"/>
    </xf>
    <xf numFmtId="9" fontId="0" fillId="0" borderId="11" xfId="0" applyNumberFormat="1" applyBorder="1" applyAlignment="1">
      <alignment horizontal="left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3" fontId="0" fillId="0" borderId="11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/>
    </xf>
    <xf numFmtId="9" fontId="0" fillId="0" borderId="11" xfId="0" applyNumberFormat="1" applyBorder="1" applyAlignment="1">
      <alignment horizontal="center" vertical="center" wrapText="1"/>
    </xf>
    <xf numFmtId="0" fontId="6" fillId="0" borderId="1" xfId="0" applyFont="1" applyBorder="1" applyAlignment="1"/>
    <xf numFmtId="0" fontId="5" fillId="0" borderId="5" xfId="0" applyFont="1" applyBorder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8" fillId="0" borderId="2" xfId="0" applyFont="1" applyBorder="1" applyAlignment="1"/>
    <xf numFmtId="0" fontId="19" fillId="0" borderId="3" xfId="0" applyFont="1" applyBorder="1" applyAlignment="1"/>
    <xf numFmtId="0" fontId="19" fillId="0" borderId="6" xfId="0" applyFont="1" applyBorder="1" applyAlignment="1"/>
    <xf numFmtId="0" fontId="0" fillId="0" borderId="2" xfId="0" applyFont="1" applyBorder="1" applyAlignment="1"/>
    <xf numFmtId="0" fontId="0" fillId="0" borderId="3" xfId="0" applyBorder="1" applyAlignment="1"/>
    <xf numFmtId="0" fontId="0" fillId="0" borderId="6" xfId="0" applyBorder="1" applyAlignment="1"/>
  </cellXfs>
  <cellStyles count="3">
    <cellStyle name="Normalny" xfId="0" builtinId="0"/>
    <cellStyle name="Normalny 3" xfId="2" xr:uid="{6E1CE123-83F5-497F-A5BC-2117BE508AF3}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9"/>
  <sheetViews>
    <sheetView tabSelected="1" workbookViewId="0">
      <selection activeCell="C5" sqref="C5"/>
    </sheetView>
  </sheetViews>
  <sheetFormatPr defaultRowHeight="15" x14ac:dyDescent="0.25"/>
  <cols>
    <col min="1" max="1" width="3.5703125" style="1"/>
    <col min="2" max="2" width="33.85546875" style="1"/>
    <col min="3" max="3" width="10.7109375" style="1"/>
    <col min="4" max="5" width="6.140625" style="1"/>
    <col min="6" max="6" width="8.42578125" style="1" bestFit="1" customWidth="1"/>
    <col min="7" max="7" width="9.140625" style="1" bestFit="1"/>
    <col min="8" max="8" width="7" style="1" bestFit="1" customWidth="1"/>
    <col min="9" max="10" width="8.42578125" style="1" bestFit="1" customWidth="1"/>
    <col min="11" max="11" width="8.5703125" style="1" bestFit="1" customWidth="1"/>
    <col min="12" max="1025" width="8.28515625" style="1"/>
  </cols>
  <sheetData>
    <row r="1" spans="1:1024" ht="15.75" x14ac:dyDescent="0.25">
      <c r="A1"/>
      <c r="B1" s="77" t="s">
        <v>182</v>
      </c>
      <c r="C1" s="78"/>
      <c r="D1" s="78"/>
      <c r="E1" s="78"/>
      <c r="F1" s="79"/>
      <c r="G1" s="79"/>
      <c r="H1" s="79"/>
      <c r="I1" s="80"/>
      <c r="J1" s="79"/>
      <c r="K1" s="79"/>
      <c r="L1" s="79" t="s">
        <v>262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/>
      <c r="B2" s="77"/>
      <c r="C2" s="2"/>
      <c r="D2" s="2"/>
      <c r="E2" s="2"/>
      <c r="F2"/>
      <c r="G2"/>
      <c r="H2"/>
      <c r="I2" s="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2" t="s">
        <v>183</v>
      </c>
      <c r="B3" s="2"/>
      <c r="C3" s="2"/>
      <c r="D3" s="2"/>
      <c r="E3" s="7"/>
      <c r="F3" s="111"/>
      <c r="G3" s="111"/>
      <c r="H3" s="111"/>
      <c r="I3" s="111"/>
      <c r="J3" s="7"/>
      <c r="K3" s="7"/>
      <c r="L3" s="7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9" customFormat="1" ht="38.25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6" t="s">
        <v>32</v>
      </c>
    </row>
    <row r="5" spans="1:1024" ht="171.75" customHeight="1" x14ac:dyDescent="0.25">
      <c r="A5" s="10" t="s">
        <v>12</v>
      </c>
      <c r="B5" s="12" t="s">
        <v>33</v>
      </c>
      <c r="C5" s="12"/>
      <c r="D5" s="12" t="s">
        <v>13</v>
      </c>
      <c r="E5" s="12">
        <v>100</v>
      </c>
      <c r="F5" s="30"/>
      <c r="G5" s="30"/>
      <c r="H5" s="30"/>
      <c r="I5" s="30"/>
      <c r="J5" s="30"/>
      <c r="K5" s="30"/>
      <c r="L5" s="12" t="s">
        <v>34</v>
      </c>
    </row>
    <row r="6" spans="1:1024" ht="110.45" customHeight="1" x14ac:dyDescent="0.25">
      <c r="A6" s="10" t="s">
        <v>15</v>
      </c>
      <c r="B6" s="12" t="s">
        <v>35</v>
      </c>
      <c r="C6" s="12"/>
      <c r="D6" s="12" t="s">
        <v>13</v>
      </c>
      <c r="E6" s="12">
        <v>100</v>
      </c>
      <c r="F6" s="30"/>
      <c r="G6" s="30"/>
      <c r="H6" s="30"/>
      <c r="I6" s="30"/>
      <c r="J6" s="30"/>
      <c r="K6" s="30"/>
      <c r="L6" s="12" t="s">
        <v>36</v>
      </c>
    </row>
    <row r="7" spans="1:1024" ht="95.45" customHeight="1" x14ac:dyDescent="0.25">
      <c r="A7" s="10" t="s">
        <v>16</v>
      </c>
      <c r="B7" s="19" t="s">
        <v>37</v>
      </c>
      <c r="C7" s="12"/>
      <c r="D7" s="12" t="s">
        <v>13</v>
      </c>
      <c r="E7" s="12">
        <v>200</v>
      </c>
      <c r="F7" s="30"/>
      <c r="G7" s="30"/>
      <c r="H7" s="30"/>
      <c r="I7" s="30"/>
      <c r="J7" s="30"/>
      <c r="K7" s="30"/>
      <c r="L7" s="12" t="s">
        <v>38</v>
      </c>
    </row>
    <row r="8" spans="1:1024" ht="89.45" customHeight="1" x14ac:dyDescent="0.25">
      <c r="A8" s="10" t="s">
        <v>17</v>
      </c>
      <c r="B8" s="12" t="s">
        <v>39</v>
      </c>
      <c r="C8" s="12"/>
      <c r="D8" s="12" t="s">
        <v>13</v>
      </c>
      <c r="E8" s="12">
        <v>25</v>
      </c>
      <c r="F8" s="30"/>
      <c r="G8" s="30"/>
      <c r="H8" s="30"/>
      <c r="I8" s="30"/>
      <c r="J8" s="30"/>
      <c r="K8" s="30"/>
      <c r="L8" s="12" t="s">
        <v>14</v>
      </c>
    </row>
    <row r="9" spans="1:1024" ht="132.75" customHeight="1" x14ac:dyDescent="0.25">
      <c r="A9" s="10" t="s">
        <v>19</v>
      </c>
      <c r="B9" s="20" t="s">
        <v>41</v>
      </c>
      <c r="C9" s="12"/>
      <c r="D9" s="12" t="s">
        <v>13</v>
      </c>
      <c r="E9" s="12">
        <v>25</v>
      </c>
      <c r="F9" s="30"/>
      <c r="G9" s="30"/>
      <c r="H9" s="30"/>
      <c r="I9" s="30"/>
      <c r="J9" s="30"/>
      <c r="K9" s="30"/>
      <c r="L9" s="12" t="s">
        <v>14</v>
      </c>
    </row>
    <row r="10" spans="1:1024" ht="193.9" customHeight="1" x14ac:dyDescent="0.25">
      <c r="A10" s="10" t="s">
        <v>22</v>
      </c>
      <c r="B10" s="20" t="s">
        <v>42</v>
      </c>
      <c r="C10" s="12"/>
      <c r="D10" s="12" t="s">
        <v>13</v>
      </c>
      <c r="E10" s="12">
        <v>20</v>
      </c>
      <c r="F10" s="30"/>
      <c r="G10" s="30"/>
      <c r="H10" s="30"/>
      <c r="I10" s="30"/>
      <c r="J10" s="30"/>
      <c r="K10" s="30"/>
      <c r="L10" s="12" t="s">
        <v>14</v>
      </c>
    </row>
    <row r="11" spans="1:1024" ht="130.15" customHeight="1" x14ac:dyDescent="0.25">
      <c r="A11" s="10" t="s">
        <v>23</v>
      </c>
      <c r="B11" s="12" t="s">
        <v>43</v>
      </c>
      <c r="C11" s="12"/>
      <c r="D11" s="12" t="s">
        <v>13</v>
      </c>
      <c r="E11" s="12">
        <v>20</v>
      </c>
      <c r="F11" s="30"/>
      <c r="G11" s="30"/>
      <c r="H11" s="30"/>
      <c r="I11" s="30"/>
      <c r="J11" s="30"/>
      <c r="K11" s="30"/>
      <c r="L11" s="12" t="s">
        <v>31</v>
      </c>
    </row>
    <row r="12" spans="1:1024" ht="26.25" x14ac:dyDescent="0.25">
      <c r="A12" s="10" t="s">
        <v>24</v>
      </c>
      <c r="B12" s="12" t="s">
        <v>44</v>
      </c>
      <c r="C12" s="12"/>
      <c r="D12" s="12" t="s">
        <v>13</v>
      </c>
      <c r="E12" s="12">
        <v>5</v>
      </c>
      <c r="F12" s="30"/>
      <c r="G12" s="30"/>
      <c r="H12" s="30"/>
      <c r="I12" s="30"/>
      <c r="J12" s="30"/>
      <c r="K12" s="30"/>
      <c r="L12" s="12" t="s">
        <v>31</v>
      </c>
    </row>
    <row r="13" spans="1:1024" ht="24.6" customHeight="1" x14ac:dyDescent="0.25">
      <c r="A13" s="10" t="s">
        <v>25</v>
      </c>
      <c r="B13" s="12" t="s">
        <v>45</v>
      </c>
      <c r="C13" s="12"/>
      <c r="D13" s="12" t="s">
        <v>13</v>
      </c>
      <c r="E13" s="12">
        <v>10</v>
      </c>
      <c r="F13" s="30"/>
      <c r="G13" s="30"/>
      <c r="H13" s="30"/>
      <c r="I13" s="30"/>
      <c r="J13" s="30"/>
      <c r="K13" s="30"/>
      <c r="L13" s="12" t="s">
        <v>31</v>
      </c>
    </row>
    <row r="14" spans="1:1024" ht="28.35" customHeight="1" x14ac:dyDescent="0.25">
      <c r="A14" s="10" t="s">
        <v>26</v>
      </c>
      <c r="B14" s="12" t="s">
        <v>45</v>
      </c>
      <c r="C14" s="12"/>
      <c r="D14" s="12" t="s">
        <v>13</v>
      </c>
      <c r="E14" s="12">
        <v>10</v>
      </c>
      <c r="F14" s="30"/>
      <c r="G14" s="30"/>
      <c r="H14" s="30"/>
      <c r="I14" s="30"/>
      <c r="J14" s="30"/>
      <c r="K14" s="30"/>
      <c r="L14" s="12" t="s">
        <v>31</v>
      </c>
    </row>
    <row r="15" spans="1:1024" x14ac:dyDescent="0.25">
      <c r="A15" s="150" t="s">
        <v>20</v>
      </c>
      <c r="B15" s="150"/>
      <c r="C15" s="150"/>
      <c r="D15" s="150"/>
      <c r="E15" s="150"/>
      <c r="F15" s="150"/>
      <c r="G15" s="6">
        <f>SUM(G5:G14)</f>
        <v>0</v>
      </c>
      <c r="H15" s="6"/>
      <c r="I15" s="6">
        <f>SUM(I5:I14)</f>
        <v>0</v>
      </c>
      <c r="J15" s="6"/>
      <c r="K15" s="6">
        <f>SUM(K5:K14)</f>
        <v>0</v>
      </c>
      <c r="L15" s="12"/>
    </row>
    <row r="16" spans="1:102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11" x14ac:dyDescent="0.25">
      <c r="B17" s="21" t="s">
        <v>46</v>
      </c>
      <c r="C17"/>
      <c r="D17"/>
      <c r="E17"/>
      <c r="F17"/>
      <c r="G17"/>
      <c r="H17"/>
      <c r="I17"/>
      <c r="J17"/>
      <c r="K17"/>
    </row>
    <row r="18" spans="2:11" ht="15" customHeight="1" x14ac:dyDescent="0.25">
      <c r="B18" s="151" t="s">
        <v>236</v>
      </c>
      <c r="C18" s="151"/>
      <c r="D18" s="151"/>
      <c r="E18" s="151"/>
      <c r="F18" s="151"/>
      <c r="G18" s="151"/>
      <c r="H18" s="151"/>
      <c r="I18" s="151"/>
      <c r="J18"/>
      <c r="K18"/>
    </row>
    <row r="19" spans="2:11" ht="25.5" x14ac:dyDescent="0.25">
      <c r="B19" s="22" t="s">
        <v>47</v>
      </c>
      <c r="C19"/>
      <c r="D19"/>
      <c r="E19"/>
      <c r="F19"/>
      <c r="G19"/>
      <c r="H19"/>
      <c r="I19"/>
      <c r="J19"/>
      <c r="K19"/>
    </row>
    <row r="20" spans="2:11" ht="25.5" x14ac:dyDescent="0.25">
      <c r="B20" s="22" t="s">
        <v>48</v>
      </c>
      <c r="C20"/>
      <c r="D20"/>
      <c r="E20"/>
      <c r="F20"/>
      <c r="G20"/>
      <c r="H20"/>
      <c r="I20"/>
      <c r="J20"/>
      <c r="K20"/>
    </row>
    <row r="21" spans="2:11" ht="25.5" x14ac:dyDescent="0.25">
      <c r="B21" s="22" t="s">
        <v>49</v>
      </c>
      <c r="C21"/>
      <c r="D21"/>
      <c r="E21"/>
      <c r="F21"/>
      <c r="G21"/>
      <c r="H21"/>
      <c r="I21"/>
      <c r="J21"/>
      <c r="K21"/>
    </row>
    <row r="22" spans="2:11" x14ac:dyDescent="0.25">
      <c r="B22" s="22" t="s">
        <v>50</v>
      </c>
      <c r="C22"/>
      <c r="D22"/>
      <c r="E22"/>
      <c r="F22"/>
      <c r="G22"/>
      <c r="H22"/>
      <c r="I22"/>
      <c r="J22"/>
      <c r="K22"/>
    </row>
    <row r="23" spans="2:11" ht="25.5" x14ac:dyDescent="0.25">
      <c r="B23" s="22" t="s">
        <v>51</v>
      </c>
      <c r="C23"/>
      <c r="D23"/>
      <c r="E23"/>
      <c r="F23"/>
      <c r="G23"/>
      <c r="H23"/>
      <c r="I23"/>
      <c r="J23"/>
      <c r="K23"/>
    </row>
    <row r="24" spans="2:11" ht="38.25" x14ac:dyDescent="0.25">
      <c r="B24" s="22" t="s">
        <v>52</v>
      </c>
      <c r="C24"/>
      <c r="D24"/>
      <c r="E24"/>
      <c r="F24"/>
      <c r="G24"/>
      <c r="H24"/>
      <c r="I24"/>
      <c r="J24"/>
      <c r="K24"/>
    </row>
    <row r="25" spans="2:11" x14ac:dyDescent="0.25">
      <c r="B25" s="22" t="s">
        <v>53</v>
      </c>
      <c r="C25"/>
      <c r="D25"/>
      <c r="E25"/>
      <c r="F25"/>
      <c r="G25"/>
      <c r="H25"/>
      <c r="I25"/>
      <c r="J25"/>
      <c r="K25"/>
    </row>
    <row r="26" spans="2:11" ht="25.5" x14ac:dyDescent="0.25">
      <c r="B26" s="22" t="s">
        <v>54</v>
      </c>
      <c r="C26"/>
      <c r="D26"/>
      <c r="E26"/>
      <c r="F26"/>
      <c r="G26"/>
      <c r="H26"/>
      <c r="I26"/>
      <c r="J26"/>
      <c r="K26"/>
    </row>
    <row r="27" spans="2:11" x14ac:dyDescent="0.25">
      <c r="B27" s="22" t="s">
        <v>55</v>
      </c>
      <c r="C27"/>
      <c r="D27"/>
      <c r="E27"/>
      <c r="F27"/>
      <c r="G27"/>
      <c r="H27"/>
      <c r="I27"/>
      <c r="J27"/>
      <c r="K27"/>
    </row>
    <row r="28" spans="2:11" x14ac:dyDescent="0.25">
      <c r="B28"/>
      <c r="C28"/>
      <c r="D28"/>
      <c r="E28"/>
      <c r="F28"/>
      <c r="G28"/>
      <c r="H28"/>
      <c r="I28"/>
      <c r="J28"/>
      <c r="K28"/>
    </row>
    <row r="29" spans="2:11" ht="15" customHeight="1" x14ac:dyDescent="0.25">
      <c r="B29" s="152" t="s">
        <v>237</v>
      </c>
      <c r="C29" s="152"/>
      <c r="D29" s="152"/>
      <c r="E29" s="152"/>
      <c r="F29" s="152"/>
      <c r="G29" s="152"/>
      <c r="H29" s="152"/>
      <c r="I29" s="152"/>
      <c r="J29" s="152"/>
      <c r="K29" s="152"/>
    </row>
    <row r="30" spans="2:11" ht="25.5" x14ac:dyDescent="0.25">
      <c r="B30" s="22" t="s">
        <v>47</v>
      </c>
      <c r="C30"/>
      <c r="D30"/>
      <c r="E30"/>
      <c r="F30"/>
      <c r="G30"/>
      <c r="H30"/>
      <c r="I30"/>
      <c r="J30"/>
    </row>
    <row r="31" spans="2:11" ht="25.5" x14ac:dyDescent="0.25">
      <c r="B31" s="22" t="s">
        <v>56</v>
      </c>
      <c r="C31"/>
      <c r="D31"/>
      <c r="E31"/>
      <c r="F31"/>
      <c r="G31"/>
      <c r="H31"/>
      <c r="I31"/>
      <c r="J31"/>
    </row>
    <row r="32" spans="2:11" ht="25.5" x14ac:dyDescent="0.25">
      <c r="B32" s="22" t="s">
        <v>57</v>
      </c>
      <c r="C32"/>
      <c r="D32"/>
      <c r="E32"/>
      <c r="F32"/>
      <c r="G32"/>
      <c r="H32"/>
      <c r="I32"/>
      <c r="J32"/>
    </row>
    <row r="33" spans="2:10" ht="25.5" x14ac:dyDescent="0.25">
      <c r="B33" s="22" t="s">
        <v>58</v>
      </c>
      <c r="C33"/>
      <c r="D33"/>
      <c r="E33"/>
      <c r="F33"/>
      <c r="G33"/>
      <c r="H33"/>
      <c r="I33"/>
      <c r="J33"/>
    </row>
    <row r="34" spans="2:10" ht="25.5" x14ac:dyDescent="0.25">
      <c r="B34" s="22" t="s">
        <v>51</v>
      </c>
      <c r="C34"/>
      <c r="D34"/>
      <c r="E34"/>
      <c r="F34"/>
      <c r="G34"/>
      <c r="H34"/>
      <c r="I34"/>
      <c r="J34"/>
    </row>
    <row r="35" spans="2:10" ht="38.25" x14ac:dyDescent="0.25">
      <c r="B35" s="22" t="s">
        <v>52</v>
      </c>
      <c r="C35"/>
      <c r="D35"/>
      <c r="E35"/>
      <c r="F35"/>
      <c r="G35"/>
      <c r="H35"/>
      <c r="I35"/>
      <c r="J35"/>
    </row>
    <row r="36" spans="2:10" x14ac:dyDescent="0.25">
      <c r="B36" s="22" t="s">
        <v>59</v>
      </c>
      <c r="C36"/>
      <c r="D36"/>
      <c r="E36"/>
      <c r="F36"/>
      <c r="G36"/>
      <c r="H36"/>
      <c r="I36"/>
      <c r="J36"/>
    </row>
    <row r="37" spans="2:10" x14ac:dyDescent="0.25">
      <c r="B37" s="22" t="s">
        <v>55</v>
      </c>
      <c r="C37"/>
      <c r="D37"/>
      <c r="E37"/>
      <c r="F37"/>
      <c r="G37"/>
      <c r="H37"/>
      <c r="I37"/>
      <c r="J37"/>
    </row>
    <row r="38" spans="2:10" ht="38.25" x14ac:dyDescent="0.25">
      <c r="B38" s="22" t="s">
        <v>60</v>
      </c>
      <c r="C38"/>
      <c r="D38"/>
      <c r="E38"/>
      <c r="F38"/>
      <c r="G38"/>
      <c r="H38"/>
      <c r="I38"/>
      <c r="J38"/>
    </row>
    <row r="39" spans="2:10" x14ac:dyDescent="0.25">
      <c r="B39"/>
      <c r="C39"/>
      <c r="D39"/>
      <c r="E39"/>
      <c r="F39"/>
      <c r="G39"/>
      <c r="H39"/>
      <c r="I39"/>
      <c r="J39"/>
    </row>
    <row r="40" spans="2:10" ht="15" customHeight="1" x14ac:dyDescent="0.25">
      <c r="B40" s="151" t="s">
        <v>238</v>
      </c>
      <c r="C40" s="151"/>
      <c r="D40" s="151"/>
      <c r="E40" s="151"/>
      <c r="F40" s="151"/>
      <c r="G40" s="151"/>
      <c r="H40" s="151"/>
      <c r="I40" s="151"/>
      <c r="J40" s="151"/>
    </row>
    <row r="41" spans="2:10" ht="25.5" x14ac:dyDescent="0.25">
      <c r="B41" s="22" t="s">
        <v>47</v>
      </c>
    </row>
    <row r="42" spans="2:10" ht="25.5" x14ac:dyDescent="0.25">
      <c r="B42" s="22" t="s">
        <v>56</v>
      </c>
    </row>
    <row r="43" spans="2:10" ht="25.5" x14ac:dyDescent="0.25">
      <c r="B43" s="22" t="s">
        <v>57</v>
      </c>
    </row>
    <row r="44" spans="2:10" ht="25.5" x14ac:dyDescent="0.25">
      <c r="B44" s="22" t="s">
        <v>58</v>
      </c>
    </row>
    <row r="45" spans="2:10" ht="25.5" x14ac:dyDescent="0.25">
      <c r="B45" s="22" t="s">
        <v>51</v>
      </c>
    </row>
    <row r="46" spans="2:10" ht="38.25" x14ac:dyDescent="0.25">
      <c r="B46" s="22" t="s">
        <v>52</v>
      </c>
    </row>
    <row r="47" spans="2:10" x14ac:dyDescent="0.25">
      <c r="B47" s="22" t="s">
        <v>59</v>
      </c>
    </row>
    <row r="48" spans="2:10" x14ac:dyDescent="0.25">
      <c r="B48" s="22" t="s">
        <v>55</v>
      </c>
    </row>
    <row r="49" spans="2:2" ht="25.5" x14ac:dyDescent="0.25">
      <c r="B49" s="22" t="s">
        <v>61</v>
      </c>
    </row>
  </sheetData>
  <mergeCells count="4">
    <mergeCell ref="A15:F15"/>
    <mergeCell ref="B18:I18"/>
    <mergeCell ref="B29:K29"/>
    <mergeCell ref="B40:J40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6"/>
  <sheetViews>
    <sheetView workbookViewId="0">
      <selection activeCell="F4" sqref="F4:K6"/>
    </sheetView>
  </sheetViews>
  <sheetFormatPr defaultRowHeight="15" x14ac:dyDescent="0.25"/>
  <cols>
    <col min="1" max="1" width="4.140625" style="1"/>
    <col min="2" max="2" width="46" style="1" customWidth="1"/>
    <col min="3" max="3" width="11.28515625" style="1"/>
    <col min="4" max="4" width="6.7109375" style="1" customWidth="1"/>
    <col min="5" max="5" width="7.140625" style="1"/>
    <col min="6" max="7" width="8.28515625" style="1"/>
    <col min="8" max="8" width="6.140625" style="1"/>
    <col min="9" max="1025" width="8.28515625" style="1"/>
  </cols>
  <sheetData>
    <row r="1" spans="1:1025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5" x14ac:dyDescent="0.25">
      <c r="A2" s="2" t="s">
        <v>184</v>
      </c>
      <c r="B2" s="2"/>
      <c r="C2" s="2"/>
      <c r="D2" s="2"/>
      <c r="E2" s="7"/>
      <c r="F2" s="7"/>
      <c r="G2" s="7"/>
      <c r="H2" s="7"/>
      <c r="I2" s="7"/>
      <c r="J2" s="7"/>
      <c r="K2" s="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5" s="9" customFormat="1" ht="38.2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</row>
    <row r="4" spans="1:1025" ht="75" customHeight="1" x14ac:dyDescent="0.25">
      <c r="A4" s="137" t="s">
        <v>12</v>
      </c>
      <c r="B4" s="18" t="s">
        <v>258</v>
      </c>
      <c r="C4" s="67"/>
      <c r="D4" s="67" t="s">
        <v>62</v>
      </c>
      <c r="E4" s="67">
        <v>20</v>
      </c>
      <c r="F4" s="12"/>
      <c r="G4" s="30"/>
      <c r="H4" s="13"/>
      <c r="I4" s="30"/>
      <c r="J4" s="30"/>
      <c r="K4" s="3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5" ht="60" customHeight="1" x14ac:dyDescent="0.25">
      <c r="A5" s="10" t="s">
        <v>15</v>
      </c>
      <c r="B5" s="12" t="s">
        <v>63</v>
      </c>
      <c r="C5" s="12"/>
      <c r="D5" s="12" t="s">
        <v>62</v>
      </c>
      <c r="E5" s="12">
        <v>20</v>
      </c>
      <c r="F5" s="12"/>
      <c r="G5" s="30"/>
      <c r="H5" s="13"/>
      <c r="I5" s="30"/>
      <c r="J5" s="30"/>
      <c r="K5" s="3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5" ht="67.5" customHeight="1" x14ac:dyDescent="0.25">
      <c r="A6" s="10" t="s">
        <v>16</v>
      </c>
      <c r="B6" s="12" t="s">
        <v>64</v>
      </c>
      <c r="C6" s="12"/>
      <c r="D6" s="12" t="s">
        <v>65</v>
      </c>
      <c r="E6" s="12">
        <v>20</v>
      </c>
      <c r="F6" s="12"/>
      <c r="G6" s="30"/>
      <c r="H6" s="13"/>
      <c r="I6" s="30"/>
      <c r="J6" s="30"/>
      <c r="K6" s="30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5" x14ac:dyDescent="0.25">
      <c r="A7" s="150" t="s">
        <v>66</v>
      </c>
      <c r="B7" s="150"/>
      <c r="C7" s="150"/>
      <c r="D7" s="150"/>
      <c r="E7" s="150"/>
      <c r="F7" s="150"/>
      <c r="G7" s="6">
        <f>SUM(G4:G6)</f>
        <v>0</v>
      </c>
      <c r="H7" s="5"/>
      <c r="I7" s="5">
        <f>SUM(I4:I6)</f>
        <v>0</v>
      </c>
      <c r="J7" s="5"/>
      <c r="K7" s="5">
        <f>SUM(K4:K6)</f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5" s="2" customFormat="1" ht="12.75" x14ac:dyDescent="0.2">
      <c r="A9" s="2" t="s">
        <v>67</v>
      </c>
    </row>
    <row r="10" spans="1:1025" x14ac:dyDescent="0.25">
      <c r="A10" s="2" t="s">
        <v>68</v>
      </c>
      <c r="B10" s="2"/>
      <c r="C10" s="7"/>
      <c r="D10" s="7"/>
      <c r="E10" s="7"/>
      <c r="F10" s="7"/>
      <c r="G10" s="7"/>
      <c r="H10" s="7"/>
      <c r="I10" s="7"/>
      <c r="J10" s="7"/>
      <c r="K10" s="7"/>
    </row>
    <row r="11" spans="1:1025" ht="71.25" customHeight="1" x14ac:dyDescent="0.25">
      <c r="A11" s="7"/>
      <c r="B11" s="153" t="s">
        <v>69</v>
      </c>
      <c r="C11" s="153"/>
      <c r="D11" s="153"/>
      <c r="E11" s="153"/>
      <c r="F11" s="153"/>
      <c r="G11" s="153"/>
      <c r="H11" s="153"/>
      <c r="I11" s="153"/>
      <c r="J11" s="153"/>
      <c r="K11" s="7"/>
    </row>
    <row r="13" spans="1:1025" s="117" customFormat="1" ht="36" customHeight="1" x14ac:dyDescent="0.25">
      <c r="A13" s="116"/>
      <c r="B13" s="154" t="s">
        <v>259</v>
      </c>
      <c r="C13" s="154"/>
      <c r="D13" s="154"/>
      <c r="E13" s="154"/>
      <c r="F13" s="154"/>
      <c r="G13" s="154"/>
      <c r="H13" s="154"/>
      <c r="I13" s="154"/>
      <c r="J13" s="154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116"/>
      <c r="NJ13" s="116"/>
      <c r="NK13" s="116"/>
      <c r="NL13" s="116"/>
      <c r="NM13" s="116"/>
      <c r="NN13" s="116"/>
      <c r="NO13" s="116"/>
      <c r="NP13" s="116"/>
      <c r="NQ13" s="116"/>
      <c r="NR13" s="116"/>
      <c r="NS13" s="116"/>
      <c r="NT13" s="116"/>
      <c r="NU13" s="116"/>
      <c r="NV13" s="116"/>
      <c r="NW13" s="116"/>
      <c r="NX13" s="116"/>
      <c r="NY13" s="116"/>
      <c r="NZ13" s="116"/>
      <c r="OA13" s="116"/>
      <c r="OB13" s="116"/>
      <c r="OC13" s="116"/>
      <c r="OD13" s="116"/>
      <c r="OE13" s="116"/>
      <c r="OF13" s="116"/>
      <c r="OG13" s="116"/>
      <c r="OH13" s="116"/>
      <c r="OI13" s="116"/>
      <c r="OJ13" s="116"/>
      <c r="OK13" s="116"/>
      <c r="OL13" s="116"/>
      <c r="OM13" s="116"/>
      <c r="ON13" s="116"/>
      <c r="OO13" s="116"/>
      <c r="OP13" s="116"/>
      <c r="OQ13" s="116"/>
      <c r="OR13" s="116"/>
      <c r="OS13" s="116"/>
      <c r="OT13" s="116"/>
      <c r="OU13" s="116"/>
      <c r="OV13" s="116"/>
      <c r="OW13" s="116"/>
      <c r="OX13" s="116"/>
      <c r="OY13" s="116"/>
      <c r="OZ13" s="116"/>
      <c r="PA13" s="116"/>
      <c r="PB13" s="116"/>
      <c r="PC13" s="116"/>
      <c r="PD13" s="116"/>
      <c r="PE13" s="116"/>
      <c r="PF13" s="116"/>
      <c r="PG13" s="116"/>
      <c r="PH13" s="116"/>
      <c r="PI13" s="116"/>
      <c r="PJ13" s="116"/>
      <c r="PK13" s="116"/>
      <c r="PL13" s="116"/>
      <c r="PM13" s="116"/>
      <c r="PN13" s="116"/>
      <c r="PO13" s="116"/>
      <c r="PP13" s="116"/>
      <c r="PQ13" s="116"/>
      <c r="PR13" s="116"/>
      <c r="PS13" s="116"/>
      <c r="PT13" s="116"/>
      <c r="PU13" s="116"/>
      <c r="PV13" s="116"/>
      <c r="PW13" s="116"/>
      <c r="PX13" s="116"/>
      <c r="PY13" s="116"/>
      <c r="PZ13" s="116"/>
      <c r="QA13" s="116"/>
      <c r="QB13" s="116"/>
      <c r="QC13" s="116"/>
      <c r="QD13" s="116"/>
      <c r="QE13" s="116"/>
      <c r="QF13" s="116"/>
      <c r="QG13" s="116"/>
      <c r="QH13" s="116"/>
      <c r="QI13" s="116"/>
      <c r="QJ13" s="116"/>
      <c r="QK13" s="116"/>
      <c r="QL13" s="116"/>
      <c r="QM13" s="116"/>
      <c r="QN13" s="116"/>
      <c r="QO13" s="116"/>
      <c r="QP13" s="116"/>
      <c r="QQ13" s="116"/>
      <c r="QR13" s="116"/>
      <c r="QS13" s="116"/>
      <c r="QT13" s="116"/>
      <c r="QU13" s="116"/>
      <c r="QV13" s="116"/>
      <c r="QW13" s="116"/>
      <c r="QX13" s="116"/>
      <c r="QY13" s="116"/>
      <c r="QZ13" s="116"/>
      <c r="RA13" s="116"/>
      <c r="RB13" s="116"/>
      <c r="RC13" s="116"/>
      <c r="RD13" s="116"/>
      <c r="RE13" s="116"/>
      <c r="RF13" s="116"/>
      <c r="RG13" s="116"/>
      <c r="RH13" s="116"/>
      <c r="RI13" s="116"/>
      <c r="RJ13" s="116"/>
      <c r="RK13" s="116"/>
      <c r="RL13" s="116"/>
      <c r="RM13" s="116"/>
      <c r="RN13" s="116"/>
      <c r="RO13" s="116"/>
      <c r="RP13" s="116"/>
      <c r="RQ13" s="116"/>
      <c r="RR13" s="116"/>
      <c r="RS13" s="116"/>
      <c r="RT13" s="116"/>
      <c r="RU13" s="116"/>
      <c r="RV13" s="116"/>
      <c r="RW13" s="116"/>
      <c r="RX13" s="116"/>
      <c r="RY13" s="116"/>
      <c r="RZ13" s="116"/>
      <c r="SA13" s="116"/>
      <c r="SB13" s="116"/>
      <c r="SC13" s="116"/>
      <c r="SD13" s="116"/>
      <c r="SE13" s="116"/>
      <c r="SF13" s="116"/>
      <c r="SG13" s="116"/>
      <c r="SH13" s="116"/>
      <c r="SI13" s="116"/>
      <c r="SJ13" s="116"/>
      <c r="SK13" s="116"/>
      <c r="SL13" s="116"/>
      <c r="SM13" s="116"/>
      <c r="SN13" s="116"/>
      <c r="SO13" s="116"/>
      <c r="SP13" s="116"/>
      <c r="SQ13" s="116"/>
      <c r="SR13" s="116"/>
      <c r="SS13" s="116"/>
      <c r="ST13" s="116"/>
      <c r="SU13" s="116"/>
      <c r="SV13" s="116"/>
      <c r="SW13" s="116"/>
      <c r="SX13" s="116"/>
      <c r="SY13" s="116"/>
      <c r="SZ13" s="116"/>
      <c r="TA13" s="116"/>
      <c r="TB13" s="116"/>
      <c r="TC13" s="116"/>
      <c r="TD13" s="116"/>
      <c r="TE13" s="116"/>
      <c r="TF13" s="116"/>
      <c r="TG13" s="116"/>
      <c r="TH13" s="116"/>
      <c r="TI13" s="116"/>
      <c r="TJ13" s="116"/>
      <c r="TK13" s="116"/>
      <c r="TL13" s="116"/>
      <c r="TM13" s="116"/>
      <c r="TN13" s="116"/>
      <c r="TO13" s="116"/>
      <c r="TP13" s="116"/>
      <c r="TQ13" s="116"/>
      <c r="TR13" s="116"/>
      <c r="TS13" s="116"/>
      <c r="TT13" s="116"/>
      <c r="TU13" s="116"/>
      <c r="TV13" s="116"/>
      <c r="TW13" s="116"/>
      <c r="TX13" s="116"/>
      <c r="TY13" s="116"/>
      <c r="TZ13" s="116"/>
      <c r="UA13" s="116"/>
      <c r="UB13" s="116"/>
      <c r="UC13" s="116"/>
      <c r="UD13" s="116"/>
      <c r="UE13" s="116"/>
      <c r="UF13" s="116"/>
      <c r="UG13" s="116"/>
      <c r="UH13" s="116"/>
      <c r="UI13" s="116"/>
      <c r="UJ13" s="116"/>
      <c r="UK13" s="116"/>
      <c r="UL13" s="116"/>
      <c r="UM13" s="116"/>
      <c r="UN13" s="116"/>
      <c r="UO13" s="116"/>
      <c r="UP13" s="116"/>
      <c r="UQ13" s="116"/>
      <c r="UR13" s="116"/>
      <c r="US13" s="116"/>
      <c r="UT13" s="116"/>
      <c r="UU13" s="116"/>
      <c r="UV13" s="116"/>
      <c r="UW13" s="116"/>
      <c r="UX13" s="116"/>
      <c r="UY13" s="116"/>
      <c r="UZ13" s="116"/>
      <c r="VA13" s="116"/>
      <c r="VB13" s="116"/>
      <c r="VC13" s="116"/>
      <c r="VD13" s="116"/>
      <c r="VE13" s="116"/>
      <c r="VF13" s="116"/>
      <c r="VG13" s="116"/>
      <c r="VH13" s="116"/>
      <c r="VI13" s="116"/>
      <c r="VJ13" s="116"/>
      <c r="VK13" s="116"/>
      <c r="VL13" s="116"/>
      <c r="VM13" s="116"/>
      <c r="VN13" s="116"/>
      <c r="VO13" s="116"/>
      <c r="VP13" s="116"/>
      <c r="VQ13" s="116"/>
      <c r="VR13" s="116"/>
      <c r="VS13" s="116"/>
      <c r="VT13" s="116"/>
      <c r="VU13" s="116"/>
      <c r="VV13" s="116"/>
      <c r="VW13" s="116"/>
      <c r="VX13" s="116"/>
      <c r="VY13" s="116"/>
      <c r="VZ13" s="116"/>
      <c r="WA13" s="116"/>
      <c r="WB13" s="116"/>
      <c r="WC13" s="116"/>
      <c r="WD13" s="116"/>
      <c r="WE13" s="116"/>
      <c r="WF13" s="116"/>
      <c r="WG13" s="116"/>
      <c r="WH13" s="116"/>
      <c r="WI13" s="116"/>
      <c r="WJ13" s="116"/>
      <c r="WK13" s="116"/>
      <c r="WL13" s="116"/>
      <c r="WM13" s="116"/>
      <c r="WN13" s="116"/>
      <c r="WO13" s="116"/>
      <c r="WP13" s="116"/>
      <c r="WQ13" s="116"/>
      <c r="WR13" s="116"/>
      <c r="WS13" s="116"/>
      <c r="WT13" s="116"/>
      <c r="WU13" s="116"/>
      <c r="WV13" s="116"/>
      <c r="WW13" s="116"/>
      <c r="WX13" s="116"/>
      <c r="WY13" s="116"/>
      <c r="WZ13" s="116"/>
      <c r="XA13" s="116"/>
      <c r="XB13" s="116"/>
      <c r="XC13" s="116"/>
      <c r="XD13" s="116"/>
      <c r="XE13" s="116"/>
      <c r="XF13" s="116"/>
      <c r="XG13" s="116"/>
      <c r="XH13" s="116"/>
      <c r="XI13" s="116"/>
      <c r="XJ13" s="116"/>
      <c r="XK13" s="116"/>
      <c r="XL13" s="116"/>
      <c r="XM13" s="116"/>
      <c r="XN13" s="116"/>
      <c r="XO13" s="116"/>
      <c r="XP13" s="116"/>
      <c r="XQ13" s="116"/>
      <c r="XR13" s="116"/>
      <c r="XS13" s="116"/>
      <c r="XT13" s="116"/>
      <c r="XU13" s="116"/>
      <c r="XV13" s="116"/>
      <c r="XW13" s="116"/>
      <c r="XX13" s="116"/>
      <c r="XY13" s="116"/>
      <c r="XZ13" s="116"/>
      <c r="YA13" s="116"/>
      <c r="YB13" s="116"/>
      <c r="YC13" s="116"/>
      <c r="YD13" s="116"/>
      <c r="YE13" s="116"/>
      <c r="YF13" s="116"/>
      <c r="YG13" s="116"/>
      <c r="YH13" s="116"/>
      <c r="YI13" s="116"/>
      <c r="YJ13" s="116"/>
      <c r="YK13" s="116"/>
      <c r="YL13" s="116"/>
      <c r="YM13" s="116"/>
      <c r="YN13" s="116"/>
      <c r="YO13" s="116"/>
      <c r="YP13" s="116"/>
      <c r="YQ13" s="116"/>
      <c r="YR13" s="116"/>
      <c r="YS13" s="116"/>
      <c r="YT13" s="116"/>
      <c r="YU13" s="116"/>
      <c r="YV13" s="116"/>
      <c r="YW13" s="116"/>
      <c r="YX13" s="116"/>
      <c r="YY13" s="116"/>
      <c r="YZ13" s="116"/>
      <c r="ZA13" s="116"/>
      <c r="ZB13" s="116"/>
      <c r="ZC13" s="116"/>
      <c r="ZD13" s="116"/>
      <c r="ZE13" s="116"/>
      <c r="ZF13" s="116"/>
      <c r="ZG13" s="116"/>
      <c r="ZH13" s="116"/>
      <c r="ZI13" s="116"/>
      <c r="ZJ13" s="116"/>
      <c r="ZK13" s="116"/>
      <c r="ZL13" s="116"/>
      <c r="ZM13" s="116"/>
      <c r="ZN13" s="116"/>
      <c r="ZO13" s="116"/>
      <c r="ZP13" s="116"/>
      <c r="ZQ13" s="116"/>
      <c r="ZR13" s="116"/>
      <c r="ZS13" s="116"/>
      <c r="ZT13" s="116"/>
      <c r="ZU13" s="116"/>
      <c r="ZV13" s="116"/>
      <c r="ZW13" s="116"/>
      <c r="ZX13" s="116"/>
      <c r="ZY13" s="116"/>
      <c r="ZZ13" s="116"/>
      <c r="AAA13" s="116"/>
      <c r="AAB13" s="116"/>
      <c r="AAC13" s="116"/>
      <c r="AAD13" s="116"/>
      <c r="AAE13" s="116"/>
      <c r="AAF13" s="116"/>
      <c r="AAG13" s="116"/>
      <c r="AAH13" s="116"/>
      <c r="AAI13" s="116"/>
      <c r="AAJ13" s="116"/>
      <c r="AAK13" s="116"/>
      <c r="AAL13" s="116"/>
      <c r="AAM13" s="116"/>
      <c r="AAN13" s="116"/>
      <c r="AAO13" s="116"/>
      <c r="AAP13" s="116"/>
      <c r="AAQ13" s="116"/>
      <c r="AAR13" s="116"/>
      <c r="AAS13" s="116"/>
      <c r="AAT13" s="116"/>
      <c r="AAU13" s="116"/>
      <c r="AAV13" s="116"/>
      <c r="AAW13" s="116"/>
      <c r="AAX13" s="116"/>
      <c r="AAY13" s="116"/>
      <c r="AAZ13" s="116"/>
      <c r="ABA13" s="116"/>
      <c r="ABB13" s="116"/>
      <c r="ABC13" s="116"/>
      <c r="ABD13" s="116"/>
      <c r="ABE13" s="116"/>
      <c r="ABF13" s="116"/>
      <c r="ABG13" s="116"/>
      <c r="ABH13" s="116"/>
      <c r="ABI13" s="116"/>
      <c r="ABJ13" s="116"/>
      <c r="ABK13" s="116"/>
      <c r="ABL13" s="116"/>
      <c r="ABM13" s="116"/>
      <c r="ABN13" s="116"/>
      <c r="ABO13" s="116"/>
      <c r="ABP13" s="116"/>
      <c r="ABQ13" s="116"/>
      <c r="ABR13" s="116"/>
      <c r="ABS13" s="116"/>
      <c r="ABT13" s="116"/>
      <c r="ABU13" s="116"/>
      <c r="ABV13" s="116"/>
      <c r="ABW13" s="116"/>
      <c r="ABX13" s="116"/>
      <c r="ABY13" s="116"/>
      <c r="ABZ13" s="116"/>
      <c r="ACA13" s="116"/>
      <c r="ACB13" s="116"/>
      <c r="ACC13" s="116"/>
      <c r="ACD13" s="116"/>
      <c r="ACE13" s="116"/>
      <c r="ACF13" s="116"/>
      <c r="ACG13" s="116"/>
      <c r="ACH13" s="116"/>
      <c r="ACI13" s="116"/>
      <c r="ACJ13" s="116"/>
      <c r="ACK13" s="116"/>
      <c r="ACL13" s="116"/>
      <c r="ACM13" s="116"/>
      <c r="ACN13" s="116"/>
      <c r="ACO13" s="116"/>
      <c r="ACP13" s="116"/>
      <c r="ACQ13" s="116"/>
      <c r="ACR13" s="116"/>
      <c r="ACS13" s="116"/>
      <c r="ACT13" s="116"/>
      <c r="ACU13" s="116"/>
      <c r="ACV13" s="116"/>
      <c r="ACW13" s="116"/>
      <c r="ACX13" s="116"/>
      <c r="ACY13" s="116"/>
      <c r="ACZ13" s="116"/>
      <c r="ADA13" s="116"/>
      <c r="ADB13" s="116"/>
      <c r="ADC13" s="116"/>
      <c r="ADD13" s="116"/>
      <c r="ADE13" s="116"/>
      <c r="ADF13" s="116"/>
      <c r="ADG13" s="116"/>
      <c r="ADH13" s="116"/>
      <c r="ADI13" s="116"/>
      <c r="ADJ13" s="116"/>
      <c r="ADK13" s="116"/>
      <c r="ADL13" s="116"/>
      <c r="ADM13" s="116"/>
      <c r="ADN13" s="116"/>
      <c r="ADO13" s="116"/>
      <c r="ADP13" s="116"/>
      <c r="ADQ13" s="116"/>
      <c r="ADR13" s="116"/>
      <c r="ADS13" s="116"/>
      <c r="ADT13" s="116"/>
      <c r="ADU13" s="116"/>
      <c r="ADV13" s="116"/>
      <c r="ADW13" s="116"/>
      <c r="ADX13" s="116"/>
      <c r="ADY13" s="116"/>
      <c r="ADZ13" s="116"/>
      <c r="AEA13" s="116"/>
      <c r="AEB13" s="116"/>
      <c r="AEC13" s="116"/>
      <c r="AED13" s="116"/>
      <c r="AEE13" s="116"/>
      <c r="AEF13" s="116"/>
      <c r="AEG13" s="116"/>
      <c r="AEH13" s="116"/>
      <c r="AEI13" s="116"/>
      <c r="AEJ13" s="116"/>
      <c r="AEK13" s="116"/>
      <c r="AEL13" s="116"/>
      <c r="AEM13" s="116"/>
      <c r="AEN13" s="116"/>
      <c r="AEO13" s="116"/>
      <c r="AEP13" s="116"/>
      <c r="AEQ13" s="116"/>
      <c r="AER13" s="116"/>
      <c r="AES13" s="116"/>
      <c r="AET13" s="116"/>
      <c r="AEU13" s="116"/>
      <c r="AEV13" s="116"/>
      <c r="AEW13" s="116"/>
      <c r="AEX13" s="116"/>
      <c r="AEY13" s="116"/>
      <c r="AEZ13" s="116"/>
      <c r="AFA13" s="116"/>
      <c r="AFB13" s="116"/>
      <c r="AFC13" s="116"/>
      <c r="AFD13" s="116"/>
      <c r="AFE13" s="116"/>
      <c r="AFF13" s="116"/>
      <c r="AFG13" s="116"/>
      <c r="AFH13" s="116"/>
      <c r="AFI13" s="116"/>
      <c r="AFJ13" s="116"/>
      <c r="AFK13" s="116"/>
      <c r="AFL13" s="116"/>
      <c r="AFM13" s="116"/>
      <c r="AFN13" s="116"/>
      <c r="AFO13" s="116"/>
      <c r="AFP13" s="116"/>
      <c r="AFQ13" s="116"/>
      <c r="AFR13" s="116"/>
      <c r="AFS13" s="116"/>
      <c r="AFT13" s="116"/>
      <c r="AFU13" s="116"/>
      <c r="AFV13" s="116"/>
      <c r="AFW13" s="116"/>
      <c r="AFX13" s="116"/>
      <c r="AFY13" s="116"/>
      <c r="AFZ13" s="116"/>
      <c r="AGA13" s="116"/>
      <c r="AGB13" s="116"/>
      <c r="AGC13" s="116"/>
      <c r="AGD13" s="116"/>
      <c r="AGE13" s="116"/>
      <c r="AGF13" s="116"/>
      <c r="AGG13" s="116"/>
      <c r="AGH13" s="116"/>
      <c r="AGI13" s="116"/>
      <c r="AGJ13" s="116"/>
      <c r="AGK13" s="116"/>
      <c r="AGL13" s="116"/>
      <c r="AGM13" s="116"/>
      <c r="AGN13" s="116"/>
      <c r="AGO13" s="116"/>
      <c r="AGP13" s="116"/>
      <c r="AGQ13" s="116"/>
      <c r="AGR13" s="116"/>
      <c r="AGS13" s="116"/>
      <c r="AGT13" s="116"/>
      <c r="AGU13" s="116"/>
      <c r="AGV13" s="116"/>
      <c r="AGW13" s="116"/>
      <c r="AGX13" s="116"/>
      <c r="AGY13" s="116"/>
      <c r="AGZ13" s="116"/>
      <c r="AHA13" s="116"/>
      <c r="AHB13" s="116"/>
      <c r="AHC13" s="116"/>
      <c r="AHD13" s="116"/>
      <c r="AHE13" s="116"/>
      <c r="AHF13" s="116"/>
      <c r="AHG13" s="116"/>
      <c r="AHH13" s="116"/>
      <c r="AHI13" s="116"/>
      <c r="AHJ13" s="116"/>
      <c r="AHK13" s="116"/>
      <c r="AHL13" s="116"/>
      <c r="AHM13" s="116"/>
      <c r="AHN13" s="116"/>
      <c r="AHO13" s="116"/>
      <c r="AHP13" s="116"/>
      <c r="AHQ13" s="116"/>
      <c r="AHR13" s="116"/>
      <c r="AHS13" s="116"/>
      <c r="AHT13" s="116"/>
      <c r="AHU13" s="116"/>
      <c r="AHV13" s="116"/>
      <c r="AHW13" s="116"/>
      <c r="AHX13" s="116"/>
      <c r="AHY13" s="116"/>
      <c r="AHZ13" s="116"/>
      <c r="AIA13" s="116"/>
      <c r="AIB13" s="116"/>
      <c r="AIC13" s="116"/>
      <c r="AID13" s="116"/>
      <c r="AIE13" s="116"/>
      <c r="AIF13" s="116"/>
      <c r="AIG13" s="116"/>
      <c r="AIH13" s="116"/>
      <c r="AII13" s="116"/>
      <c r="AIJ13" s="116"/>
      <c r="AIK13" s="116"/>
      <c r="AIL13" s="116"/>
      <c r="AIM13" s="116"/>
      <c r="AIN13" s="116"/>
      <c r="AIO13" s="116"/>
      <c r="AIP13" s="116"/>
      <c r="AIQ13" s="116"/>
      <c r="AIR13" s="116"/>
      <c r="AIS13" s="116"/>
      <c r="AIT13" s="116"/>
      <c r="AIU13" s="116"/>
      <c r="AIV13" s="116"/>
      <c r="AIW13" s="116"/>
      <c r="AIX13" s="116"/>
      <c r="AIY13" s="116"/>
      <c r="AIZ13" s="116"/>
      <c r="AJA13" s="116"/>
      <c r="AJB13" s="116"/>
      <c r="AJC13" s="116"/>
      <c r="AJD13" s="116"/>
      <c r="AJE13" s="116"/>
      <c r="AJF13" s="116"/>
      <c r="AJG13" s="116"/>
      <c r="AJH13" s="116"/>
      <c r="AJI13" s="116"/>
      <c r="AJJ13" s="116"/>
      <c r="AJK13" s="116"/>
      <c r="AJL13" s="116"/>
      <c r="AJM13" s="116"/>
      <c r="AJN13" s="116"/>
      <c r="AJO13" s="116"/>
      <c r="AJP13" s="116"/>
      <c r="AJQ13" s="116"/>
      <c r="AJR13" s="116"/>
      <c r="AJS13" s="116"/>
      <c r="AJT13" s="116"/>
      <c r="AJU13" s="116"/>
      <c r="AJV13" s="116"/>
      <c r="AJW13" s="116"/>
      <c r="AJX13" s="116"/>
      <c r="AJY13" s="116"/>
      <c r="AJZ13" s="116"/>
      <c r="AKA13" s="116"/>
      <c r="AKB13" s="116"/>
      <c r="AKC13" s="116"/>
      <c r="AKD13" s="116"/>
      <c r="AKE13" s="116"/>
      <c r="AKF13" s="116"/>
      <c r="AKG13" s="116"/>
      <c r="AKH13" s="116"/>
      <c r="AKI13" s="116"/>
      <c r="AKJ13" s="116"/>
      <c r="AKK13" s="116"/>
      <c r="AKL13" s="116"/>
      <c r="AKM13" s="116"/>
      <c r="AKN13" s="116"/>
      <c r="AKO13" s="116"/>
      <c r="AKP13" s="116"/>
      <c r="AKQ13" s="116"/>
      <c r="AKR13" s="116"/>
      <c r="AKS13" s="116"/>
      <c r="AKT13" s="116"/>
      <c r="AKU13" s="116"/>
      <c r="AKV13" s="116"/>
      <c r="AKW13" s="116"/>
      <c r="AKX13" s="116"/>
      <c r="AKY13" s="116"/>
      <c r="AKZ13" s="116"/>
      <c r="ALA13" s="116"/>
      <c r="ALB13" s="116"/>
      <c r="ALC13" s="116"/>
      <c r="ALD13" s="116"/>
      <c r="ALE13" s="116"/>
      <c r="ALF13" s="116"/>
      <c r="ALG13" s="116"/>
      <c r="ALH13" s="116"/>
      <c r="ALI13" s="116"/>
      <c r="ALJ13" s="116"/>
      <c r="ALK13" s="116"/>
      <c r="ALL13" s="116"/>
      <c r="ALM13" s="116"/>
      <c r="ALN13" s="116"/>
      <c r="ALO13" s="116"/>
      <c r="ALP13" s="116"/>
      <c r="ALQ13" s="116"/>
      <c r="ALR13" s="116"/>
      <c r="ALS13" s="116"/>
      <c r="ALT13" s="116"/>
      <c r="ALU13" s="116"/>
      <c r="ALV13" s="116"/>
      <c r="ALW13" s="116"/>
      <c r="ALX13" s="116"/>
      <c r="ALY13" s="116"/>
      <c r="ALZ13" s="116"/>
      <c r="AMA13" s="116"/>
      <c r="AMB13" s="116"/>
      <c r="AMC13" s="116"/>
      <c r="AMD13" s="116"/>
      <c r="AME13" s="116"/>
      <c r="AMF13" s="116"/>
      <c r="AMG13" s="116"/>
      <c r="AMH13" s="116"/>
      <c r="AMI13" s="116"/>
      <c r="AMJ13" s="116"/>
      <c r="AMK13" s="116"/>
    </row>
    <row r="16" spans="1:1025" x14ac:dyDescent="0.25">
      <c r="I16" s="116"/>
    </row>
  </sheetData>
  <mergeCells count="3">
    <mergeCell ref="A7:F7"/>
    <mergeCell ref="B11:J11"/>
    <mergeCell ref="B13:J13"/>
  </mergeCells>
  <pageMargins left="0.25" right="0.25" top="0.75" bottom="0.75" header="0.3" footer="0.3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0"/>
  <sheetViews>
    <sheetView topLeftCell="A4" workbookViewId="0">
      <selection activeCell="F4" sqref="F4:K13"/>
    </sheetView>
  </sheetViews>
  <sheetFormatPr defaultRowHeight="15" x14ac:dyDescent="0.25"/>
  <cols>
    <col min="1" max="1" width="3.5703125" style="1"/>
    <col min="2" max="2" width="40" style="1" customWidth="1"/>
    <col min="3" max="3" width="13.28515625" style="1"/>
    <col min="4" max="5" width="6.140625" style="1"/>
    <col min="6" max="6" width="8.28515625" style="1"/>
    <col min="7" max="7" width="9.85546875" style="1"/>
    <col min="8" max="8" width="6.140625" style="1"/>
    <col min="9" max="10" width="8.28515625" style="1"/>
    <col min="11" max="11" width="8.5703125" style="1" bestFit="1" customWidth="1"/>
    <col min="12" max="1025" width="8.2851562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2" t="s">
        <v>185</v>
      </c>
      <c r="B2" s="2"/>
      <c r="C2" s="2"/>
      <c r="D2" s="2"/>
      <c r="E2" s="7"/>
      <c r="F2" s="7"/>
      <c r="G2" s="7"/>
      <c r="H2" s="7"/>
      <c r="I2" s="7"/>
      <c r="J2" s="7"/>
      <c r="K2" s="7"/>
      <c r="L2" s="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9" customFormat="1" ht="38.2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29</v>
      </c>
    </row>
    <row r="4" spans="1:1024" ht="23.1" customHeight="1" x14ac:dyDescent="0.25">
      <c r="A4" s="10" t="s">
        <v>12</v>
      </c>
      <c r="B4" s="29" t="s">
        <v>71</v>
      </c>
      <c r="C4" s="12"/>
      <c r="D4" s="12" t="s">
        <v>13</v>
      </c>
      <c r="E4" s="12">
        <v>60</v>
      </c>
      <c r="F4" s="30"/>
      <c r="G4" s="30"/>
      <c r="H4" s="13"/>
      <c r="I4" s="30"/>
      <c r="J4" s="30"/>
      <c r="K4" s="30"/>
      <c r="L4" s="12" t="s">
        <v>21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3.85" customHeight="1" x14ac:dyDescent="0.25">
      <c r="A5" s="10" t="s">
        <v>15</v>
      </c>
      <c r="B5" s="29" t="s">
        <v>72</v>
      </c>
      <c r="C5" s="12"/>
      <c r="D5" s="12" t="s">
        <v>13</v>
      </c>
      <c r="E5" s="12">
        <v>90</v>
      </c>
      <c r="F5" s="30"/>
      <c r="G5" s="30"/>
      <c r="H5" s="13"/>
      <c r="I5" s="30"/>
      <c r="J5" s="30"/>
      <c r="K5" s="30"/>
      <c r="L5" s="12" t="s">
        <v>73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3.1" customHeight="1" x14ac:dyDescent="0.25">
      <c r="A6" s="10" t="s">
        <v>16</v>
      </c>
      <c r="B6" s="31" t="s">
        <v>74</v>
      </c>
      <c r="C6" s="12"/>
      <c r="D6" s="12" t="s">
        <v>13</v>
      </c>
      <c r="E6" s="12">
        <v>24</v>
      </c>
      <c r="F6" s="30"/>
      <c r="G6" s="30"/>
      <c r="H6" s="13"/>
      <c r="I6" s="30"/>
      <c r="J6" s="30"/>
      <c r="K6" s="30"/>
      <c r="L6" s="12" t="s">
        <v>21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5">
      <c r="A7" s="10" t="s">
        <v>17</v>
      </c>
      <c r="B7" s="29" t="s">
        <v>75</v>
      </c>
      <c r="C7" s="12"/>
      <c r="D7" s="12" t="s">
        <v>13</v>
      </c>
      <c r="E7" s="12">
        <v>24</v>
      </c>
      <c r="F7" s="30"/>
      <c r="G7" s="30"/>
      <c r="H7" s="13"/>
      <c r="I7" s="30"/>
      <c r="J7" s="30"/>
      <c r="K7" s="30"/>
      <c r="L7" s="12" t="s">
        <v>21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5.35" customHeight="1" x14ac:dyDescent="0.25">
      <c r="A8" s="10" t="s">
        <v>19</v>
      </c>
      <c r="B8" s="18" t="s">
        <v>76</v>
      </c>
      <c r="C8" s="12"/>
      <c r="D8" s="12" t="s">
        <v>13</v>
      </c>
      <c r="E8" s="12">
        <v>18</v>
      </c>
      <c r="F8" s="30"/>
      <c r="G8" s="30"/>
      <c r="H8" s="13"/>
      <c r="I8" s="30"/>
      <c r="J8" s="30"/>
      <c r="K8" s="30"/>
      <c r="L8" s="12" t="s">
        <v>21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0.75" customHeight="1" x14ac:dyDescent="0.25">
      <c r="A9" s="10" t="s">
        <v>22</v>
      </c>
      <c r="B9" s="32" t="s">
        <v>77</v>
      </c>
      <c r="C9" s="12"/>
      <c r="D9" s="12" t="s">
        <v>13</v>
      </c>
      <c r="E9" s="12">
        <v>12</v>
      </c>
      <c r="F9" s="30"/>
      <c r="G9" s="30"/>
      <c r="H9" s="13"/>
      <c r="I9" s="30"/>
      <c r="J9" s="30"/>
      <c r="K9" s="30"/>
      <c r="L9" s="12" t="s">
        <v>40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7" customHeight="1" x14ac:dyDescent="0.25">
      <c r="A10" s="10" t="s">
        <v>23</v>
      </c>
      <c r="B10" s="32" t="s">
        <v>78</v>
      </c>
      <c r="C10" s="12"/>
      <c r="D10" s="12" t="s">
        <v>13</v>
      </c>
      <c r="E10" s="12">
        <v>10</v>
      </c>
      <c r="F10" s="30"/>
      <c r="G10" s="30"/>
      <c r="H10" s="13"/>
      <c r="I10" s="30"/>
      <c r="J10" s="30"/>
      <c r="K10" s="30"/>
      <c r="L10" s="12" t="s">
        <v>14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25" customHeight="1" x14ac:dyDescent="0.25">
      <c r="A11" s="10" t="s">
        <v>24</v>
      </c>
      <c r="B11" s="32" t="s">
        <v>79</v>
      </c>
      <c r="C11" s="12"/>
      <c r="D11" s="12" t="s">
        <v>13</v>
      </c>
      <c r="E11" s="12">
        <v>20</v>
      </c>
      <c r="F11" s="30"/>
      <c r="G11" s="30"/>
      <c r="H11" s="13"/>
      <c r="I11" s="30"/>
      <c r="J11" s="30"/>
      <c r="K11" s="30"/>
      <c r="L11" s="12" t="s">
        <v>80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93" customHeight="1" x14ac:dyDescent="0.25">
      <c r="A12" s="138" t="s">
        <v>25</v>
      </c>
      <c r="B12" s="139" t="s">
        <v>161</v>
      </c>
      <c r="C12" s="140"/>
      <c r="D12" s="140" t="s">
        <v>13</v>
      </c>
      <c r="E12" s="141">
        <v>24</v>
      </c>
      <c r="F12" s="142"/>
      <c r="G12" s="142"/>
      <c r="H12" s="143"/>
      <c r="I12" s="142"/>
      <c r="J12" s="142"/>
      <c r="K12" s="142"/>
      <c r="L12" s="141" t="s">
        <v>181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94.5" customHeight="1" x14ac:dyDescent="0.25">
      <c r="A13" s="10" t="s">
        <v>26</v>
      </c>
      <c r="B13" s="83" t="s">
        <v>162</v>
      </c>
      <c r="C13" s="67"/>
      <c r="D13" s="67" t="s">
        <v>13</v>
      </c>
      <c r="E13" s="65">
        <v>24</v>
      </c>
      <c r="F13" s="30"/>
      <c r="G13" s="30"/>
      <c r="H13" s="13"/>
      <c r="I13" s="30"/>
      <c r="J13" s="30"/>
      <c r="K13" s="30"/>
      <c r="L13" s="66" t="s">
        <v>165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150" t="s">
        <v>20</v>
      </c>
      <c r="B14" s="150"/>
      <c r="C14" s="150"/>
      <c r="D14" s="150"/>
      <c r="E14" s="150"/>
      <c r="F14" s="157"/>
      <c r="G14" s="144">
        <f>SUM(G4:G13)</f>
        <v>0</v>
      </c>
      <c r="H14" s="145"/>
      <c r="I14" s="146">
        <f>SUM(I4:I13)</f>
        <v>0</v>
      </c>
      <c r="J14" s="144"/>
      <c r="K14" s="147">
        <f>SUM(K4:K13)</f>
        <v>0</v>
      </c>
      <c r="L14" s="141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34"/>
      <c r="B15" s="34"/>
      <c r="C15" s="34"/>
      <c r="D15" s="34"/>
      <c r="E15" s="34"/>
      <c r="F15" s="34"/>
      <c r="G15"/>
      <c r="H15" s="21"/>
      <c r="I15" s="33"/>
      <c r="J15" s="33"/>
      <c r="K15" s="33"/>
      <c r="L15" s="2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25">
      <c r="A17" s="7"/>
      <c r="B17" s="2" t="s">
        <v>81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5">
      <c r="A18" s="7"/>
      <c r="B18" s="2" t="s">
        <v>82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51.4" customHeight="1" x14ac:dyDescent="0.25">
      <c r="A19" s="7"/>
      <c r="B19" s="153" t="s">
        <v>83</v>
      </c>
      <c r="C19" s="153"/>
      <c r="D19" s="153"/>
      <c r="E19" s="153"/>
      <c r="F19" s="153"/>
      <c r="G19" s="153"/>
      <c r="H19" s="153"/>
      <c r="I19" s="153"/>
      <c r="J19" s="153"/>
      <c r="K19" s="153"/>
      <c r="L19" s="7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5">
      <c r="A21" s="7"/>
      <c r="B21" s="2" t="s">
        <v>84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49.9" customHeight="1" x14ac:dyDescent="0.25">
      <c r="A22" s="7"/>
      <c r="B22" s="153" t="s">
        <v>85</v>
      </c>
      <c r="C22" s="153"/>
      <c r="D22" s="153"/>
      <c r="E22" s="153"/>
      <c r="F22" s="153"/>
      <c r="G22" s="153"/>
      <c r="H22" s="153"/>
      <c r="I22" s="153"/>
      <c r="J22" s="153"/>
      <c r="K22" s="153"/>
      <c r="L22" s="7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5">
      <c r="A24" s="7"/>
      <c r="B24" s="2" t="s">
        <v>86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38.1" customHeight="1" x14ac:dyDescent="0.25">
      <c r="A25" s="7"/>
      <c r="B25" s="153" t="s">
        <v>87</v>
      </c>
      <c r="C25" s="153"/>
      <c r="D25" s="153"/>
      <c r="E25" s="153"/>
      <c r="F25" s="153"/>
      <c r="G25" s="153"/>
      <c r="H25" s="153"/>
      <c r="I25" s="153"/>
      <c r="J25" s="153"/>
      <c r="K25" s="153"/>
      <c r="L25" s="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5">
      <c r="A27" s="7"/>
      <c r="B27" s="2" t="s">
        <v>88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26.85" customHeight="1" x14ac:dyDescent="0.25">
      <c r="A28" s="7"/>
      <c r="B28" s="153" t="s">
        <v>89</v>
      </c>
      <c r="C28" s="153"/>
      <c r="D28" s="153"/>
      <c r="E28" s="153"/>
      <c r="F28" s="153"/>
      <c r="G28" s="153"/>
      <c r="H28" s="153"/>
      <c r="I28" s="153"/>
      <c r="J28" s="153"/>
      <c r="K28" s="153"/>
      <c r="L28" s="7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2" customFormat="1" ht="12.75" x14ac:dyDescent="0.2">
      <c r="B30" s="2" t="s">
        <v>90</v>
      </c>
    </row>
    <row r="31" spans="1:1024" ht="38.1" customHeight="1" x14ac:dyDescent="0.25">
      <c r="A31" s="7"/>
      <c r="B31" s="153" t="s">
        <v>91</v>
      </c>
      <c r="C31" s="153"/>
      <c r="D31" s="153"/>
      <c r="E31" s="153"/>
      <c r="F31" s="153"/>
      <c r="G31" s="153"/>
      <c r="H31" s="153"/>
      <c r="I31" s="153"/>
      <c r="J31" s="153"/>
      <c r="K31" s="153"/>
      <c r="L31" s="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s="2" customFormat="1" ht="12.75" x14ac:dyDescent="0.2">
      <c r="B33" s="2" t="s">
        <v>92</v>
      </c>
    </row>
    <row r="34" spans="1:1024" ht="37.35" customHeight="1" x14ac:dyDescent="0.25">
      <c r="A34" s="7"/>
      <c r="B34" s="153" t="s">
        <v>93</v>
      </c>
      <c r="C34" s="153"/>
      <c r="D34" s="153"/>
      <c r="E34" s="153"/>
      <c r="F34" s="153"/>
      <c r="G34" s="153"/>
      <c r="H34" s="153"/>
      <c r="I34" s="153"/>
      <c r="J34" s="153"/>
      <c r="K34" s="153"/>
      <c r="L34" s="7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5">
      <c r="A36"/>
      <c r="B36" s="155" t="s">
        <v>94</v>
      </c>
      <c r="C36" s="155"/>
      <c r="D36" s="155"/>
      <c r="E36" s="155"/>
      <c r="F36" s="155"/>
      <c r="G36" s="155"/>
      <c r="H36" s="155"/>
      <c r="I36" s="155"/>
      <c r="J36" s="155"/>
      <c r="K36" s="155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49.9" customHeight="1" x14ac:dyDescent="0.25">
      <c r="A37"/>
      <c r="B37" s="153" t="s">
        <v>95</v>
      </c>
      <c r="C37" s="153"/>
      <c r="D37" s="153"/>
      <c r="E37" s="153"/>
      <c r="F37" s="153"/>
      <c r="G37" s="153"/>
      <c r="H37" s="153"/>
      <c r="I37" s="153"/>
      <c r="J37" s="153"/>
      <c r="K37" s="15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15" customFormat="1" ht="12.75" x14ac:dyDescent="0.2">
      <c r="B39" s="156" t="s">
        <v>96</v>
      </c>
      <c r="C39" s="156"/>
      <c r="D39" s="156"/>
      <c r="E39" s="156"/>
      <c r="F39" s="156"/>
      <c r="G39" s="156"/>
      <c r="H39" s="156"/>
      <c r="I39" s="156"/>
      <c r="J39" s="156"/>
      <c r="K39" s="156"/>
    </row>
    <row r="40" spans="1:1024" ht="50.65" customHeight="1" x14ac:dyDescent="0.25">
      <c r="B40" s="153" t="s">
        <v>97</v>
      </c>
      <c r="C40" s="153"/>
      <c r="D40" s="153"/>
      <c r="E40" s="153"/>
      <c r="F40" s="153"/>
      <c r="G40" s="153"/>
      <c r="H40" s="153"/>
      <c r="I40" s="153"/>
      <c r="J40" s="153"/>
      <c r="K40" s="153"/>
    </row>
  </sheetData>
  <mergeCells count="11">
    <mergeCell ref="A14:F14"/>
    <mergeCell ref="B19:K19"/>
    <mergeCell ref="B22:K22"/>
    <mergeCell ref="B25:K25"/>
    <mergeCell ref="B28:K28"/>
    <mergeCell ref="B40:K40"/>
    <mergeCell ref="B31:K31"/>
    <mergeCell ref="B34:K34"/>
    <mergeCell ref="B36:K36"/>
    <mergeCell ref="B37:K37"/>
    <mergeCell ref="B39:K39"/>
  </mergeCells>
  <pageMargins left="0.25" right="0.25" top="0.75" bottom="0.75" header="0.3" footer="0.3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16"/>
  <sheetViews>
    <sheetView workbookViewId="0">
      <selection activeCell="F4" sqref="F4:K5"/>
    </sheetView>
  </sheetViews>
  <sheetFormatPr defaultRowHeight="15" x14ac:dyDescent="0.25"/>
  <cols>
    <col min="1" max="1" width="4.140625" style="1"/>
    <col min="2" max="2" width="36.28515625" style="1"/>
    <col min="3" max="3" width="18.28515625" style="1"/>
    <col min="4" max="4" width="6.28515625" style="1"/>
    <col min="5" max="5" width="7.140625" style="1"/>
    <col min="6" max="6" width="6.85546875" style="1"/>
    <col min="7" max="7" width="8.28515625" style="1"/>
    <col min="8" max="8" width="6.140625" style="1"/>
    <col min="9" max="9" width="8.28515625" style="1"/>
    <col min="10" max="10" width="6.140625" style="1"/>
    <col min="11" max="1025" width="8.2851562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2" t="s">
        <v>244</v>
      </c>
      <c r="B2" s="2"/>
      <c r="C2" s="2"/>
      <c r="D2" s="2"/>
      <c r="E2" s="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9" customFormat="1" ht="5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99</v>
      </c>
    </row>
    <row r="4" spans="1:1024" ht="69.599999999999994" customHeight="1" x14ac:dyDescent="0.25">
      <c r="A4" s="10" t="s">
        <v>12</v>
      </c>
      <c r="B4" s="37" t="s">
        <v>100</v>
      </c>
      <c r="C4" s="12"/>
      <c r="D4" s="12" t="s">
        <v>18</v>
      </c>
      <c r="E4" s="12">
        <v>10</v>
      </c>
      <c r="F4" s="12"/>
      <c r="G4" s="12"/>
      <c r="H4" s="13"/>
      <c r="I4" s="12"/>
      <c r="J4" s="12"/>
      <c r="K4" s="12"/>
      <c r="L4" s="12" t="s">
        <v>101</v>
      </c>
    </row>
    <row r="5" spans="1:1024" ht="95.25" customHeight="1" x14ac:dyDescent="0.25">
      <c r="A5" s="10" t="s">
        <v>15</v>
      </c>
      <c r="B5" s="68" t="s">
        <v>30</v>
      </c>
      <c r="C5" s="66"/>
      <c r="D5" s="66" t="s">
        <v>18</v>
      </c>
      <c r="E5" s="66">
        <v>4</v>
      </c>
      <c r="F5" s="66"/>
      <c r="G5" s="66"/>
      <c r="H5" s="13"/>
      <c r="I5" s="66"/>
      <c r="J5" s="66"/>
      <c r="K5" s="66"/>
      <c r="L5" s="66" t="s">
        <v>31</v>
      </c>
    </row>
    <row r="6" spans="1:1024" x14ac:dyDescent="0.25">
      <c r="A6" s="150" t="s">
        <v>20</v>
      </c>
      <c r="B6" s="150"/>
      <c r="C6" s="150"/>
      <c r="D6" s="150"/>
      <c r="E6" s="150"/>
      <c r="F6" s="150"/>
      <c r="G6" s="5">
        <f>SUM(G4:G5)</f>
        <v>0</v>
      </c>
      <c r="H6" s="5"/>
      <c r="I6" s="5">
        <f>SUM(I4:I5)</f>
        <v>0</v>
      </c>
      <c r="J6" s="5"/>
      <c r="K6" s="5">
        <f>SUM(K4:K5)</f>
        <v>0</v>
      </c>
      <c r="L6" s="10"/>
    </row>
    <row r="7" spans="1:1024" x14ac:dyDescent="0.25">
      <c r="A7"/>
      <c r="B7"/>
      <c r="C7"/>
      <c r="D7"/>
      <c r="E7"/>
      <c r="F7"/>
      <c r="G7"/>
    </row>
    <row r="8" spans="1:1024" x14ac:dyDescent="0.25">
      <c r="A8"/>
      <c r="B8" s="2" t="s">
        <v>98</v>
      </c>
      <c r="C8" s="7"/>
      <c r="D8" s="7"/>
      <c r="E8" s="7"/>
      <c r="F8" s="7"/>
      <c r="G8" s="7"/>
    </row>
    <row r="9" spans="1:1024" x14ac:dyDescent="0.25">
      <c r="A9" s="3" t="s">
        <v>12</v>
      </c>
      <c r="B9" s="38" t="s">
        <v>102</v>
      </c>
      <c r="C9" s="7"/>
      <c r="D9" s="7"/>
      <c r="E9" s="7"/>
      <c r="F9" s="7"/>
      <c r="G9" s="7"/>
    </row>
    <row r="10" spans="1:1024" x14ac:dyDescent="0.25">
      <c r="A10" s="3" t="s">
        <v>15</v>
      </c>
      <c r="B10" s="38" t="s">
        <v>103</v>
      </c>
      <c r="C10" s="7"/>
      <c r="D10" s="7"/>
      <c r="E10" s="7"/>
      <c r="F10" s="7"/>
      <c r="G10" s="7"/>
    </row>
    <row r="11" spans="1:1024" x14ac:dyDescent="0.25">
      <c r="A11" s="3" t="s">
        <v>16</v>
      </c>
      <c r="B11" s="38" t="s">
        <v>104</v>
      </c>
      <c r="C11" s="7"/>
      <c r="D11" s="7"/>
      <c r="E11" s="7"/>
      <c r="F11" s="7"/>
      <c r="G11" s="7"/>
    </row>
    <row r="12" spans="1:1024" x14ac:dyDescent="0.25">
      <c r="A12" s="3" t="s">
        <v>17</v>
      </c>
      <c r="B12" s="38" t="s">
        <v>105</v>
      </c>
      <c r="C12" s="7"/>
      <c r="D12" s="7"/>
      <c r="E12" s="7"/>
      <c r="F12" s="7"/>
      <c r="G12" s="7"/>
    </row>
    <row r="13" spans="1:1024" x14ac:dyDescent="0.25">
      <c r="A13" s="3" t="s">
        <v>19</v>
      </c>
      <c r="B13" s="38" t="s">
        <v>106</v>
      </c>
      <c r="C13" s="7"/>
      <c r="D13" s="7"/>
      <c r="E13" s="7"/>
      <c r="F13" s="7"/>
      <c r="G13" s="7"/>
    </row>
    <row r="14" spans="1:1024" x14ac:dyDescent="0.25">
      <c r="A14" s="3" t="s">
        <v>22</v>
      </c>
      <c r="B14" s="38" t="s">
        <v>107</v>
      </c>
      <c r="C14" s="7"/>
      <c r="D14" s="7"/>
      <c r="E14" s="7"/>
      <c r="F14" s="7"/>
      <c r="G14" s="7"/>
    </row>
    <row r="15" spans="1:1024" x14ac:dyDescent="0.25">
      <c r="A15" s="3" t="s">
        <v>23</v>
      </c>
      <c r="B15" s="38" t="s">
        <v>108</v>
      </c>
      <c r="C15" s="7"/>
      <c r="D15" s="7"/>
      <c r="E15" s="7"/>
      <c r="F15" s="7"/>
      <c r="G15" s="7"/>
    </row>
    <row r="16" spans="1:1024" ht="26.85" customHeight="1" x14ac:dyDescent="0.25">
      <c r="A16" s="3" t="s">
        <v>24</v>
      </c>
      <c r="B16" s="158" t="s">
        <v>109</v>
      </c>
      <c r="C16" s="158"/>
      <c r="D16" s="158"/>
      <c r="E16" s="158"/>
      <c r="F16" s="158"/>
      <c r="G16" s="158"/>
    </row>
  </sheetData>
  <mergeCells count="2">
    <mergeCell ref="A6:F6"/>
    <mergeCell ref="B16:G16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7"/>
  <sheetViews>
    <sheetView topLeftCell="A4" workbookViewId="0">
      <selection activeCell="F4" sqref="F4:K6"/>
    </sheetView>
  </sheetViews>
  <sheetFormatPr defaultRowHeight="15" x14ac:dyDescent="0.25"/>
  <cols>
    <col min="1" max="1" width="3.5703125" style="1"/>
    <col min="2" max="2" width="44.140625" style="35" customWidth="1"/>
    <col min="3" max="3" width="13.28515625" style="1"/>
    <col min="4" max="5" width="6.140625" style="1"/>
    <col min="6" max="6" width="8.28515625" style="1"/>
    <col min="7" max="7" width="7.28515625" style="1"/>
    <col min="8" max="8" width="6.140625" style="1"/>
    <col min="9" max="1025" width="8.28515625" style="1"/>
  </cols>
  <sheetData>
    <row r="1" spans="1:1024" x14ac:dyDescent="0.25">
      <c r="A1"/>
      <c r="B1" s="39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2" t="s">
        <v>245</v>
      </c>
      <c r="B2" s="36"/>
      <c r="C2" s="2"/>
      <c r="D2" s="7"/>
      <c r="E2" s="7"/>
      <c r="F2" s="7"/>
      <c r="G2" s="7"/>
      <c r="H2" s="7"/>
      <c r="I2" s="7"/>
      <c r="J2" s="7"/>
      <c r="K2" s="7"/>
      <c r="L2" s="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4" customFormat="1" ht="38.2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29</v>
      </c>
    </row>
    <row r="4" spans="1:1024" ht="122.25" customHeight="1" x14ac:dyDescent="0.25">
      <c r="A4" s="10" t="s">
        <v>12</v>
      </c>
      <c r="B4" s="14" t="s">
        <v>110</v>
      </c>
      <c r="C4" s="12"/>
      <c r="D4" s="12" t="s">
        <v>13</v>
      </c>
      <c r="E4" s="12">
        <v>30</v>
      </c>
      <c r="F4" s="12"/>
      <c r="G4" s="30"/>
      <c r="H4" s="13"/>
      <c r="I4" s="30"/>
      <c r="J4" s="12"/>
      <c r="K4" s="30"/>
      <c r="L4" s="12" t="s">
        <v>111</v>
      </c>
    </row>
    <row r="5" spans="1:1024" ht="121.5" customHeight="1" x14ac:dyDescent="0.25">
      <c r="A5" s="10" t="s">
        <v>15</v>
      </c>
      <c r="B5" s="11" t="s">
        <v>112</v>
      </c>
      <c r="C5" s="12"/>
      <c r="D5" s="12" t="s">
        <v>13</v>
      </c>
      <c r="E5" s="12">
        <v>10</v>
      </c>
      <c r="F5" s="12"/>
      <c r="G5" s="30"/>
      <c r="H5" s="13"/>
      <c r="I5" s="30"/>
      <c r="J5" s="12"/>
      <c r="K5" s="30"/>
      <c r="L5" s="12" t="s">
        <v>113</v>
      </c>
    </row>
    <row r="6" spans="1:1024" ht="135" customHeight="1" x14ac:dyDescent="0.25">
      <c r="A6" s="10" t="s">
        <v>16</v>
      </c>
      <c r="B6" s="17" t="s">
        <v>114</v>
      </c>
      <c r="C6" s="12"/>
      <c r="D6" s="12" t="s">
        <v>13</v>
      </c>
      <c r="E6" s="12">
        <v>10</v>
      </c>
      <c r="F6" s="12"/>
      <c r="G6" s="30"/>
      <c r="H6" s="13"/>
      <c r="I6" s="30"/>
      <c r="J6" s="12"/>
      <c r="K6" s="30"/>
      <c r="L6" s="12" t="s">
        <v>113</v>
      </c>
    </row>
    <row r="7" spans="1:1024" x14ac:dyDescent="0.25">
      <c r="A7" s="150" t="s">
        <v>20</v>
      </c>
      <c r="B7" s="150"/>
      <c r="C7" s="150"/>
      <c r="D7" s="150"/>
      <c r="E7" s="150"/>
      <c r="F7" s="150"/>
      <c r="G7" s="6">
        <f>SUM(G4:G6)</f>
        <v>0</v>
      </c>
      <c r="H7" s="5"/>
      <c r="I7" s="6">
        <f>SUM(I4:I6)</f>
        <v>0</v>
      </c>
      <c r="J7" s="5"/>
      <c r="K7" s="6">
        <f>SUM(K4:K6)</f>
        <v>0</v>
      </c>
      <c r="L7" s="12"/>
    </row>
  </sheetData>
  <mergeCells count="1">
    <mergeCell ref="A7:F7"/>
  </mergeCells>
  <pageMargins left="0.25" right="0.25" top="0.75" bottom="0.75" header="0.3" footer="0.3"/>
  <pageSetup paperSize="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1"/>
  <sheetViews>
    <sheetView workbookViewId="0">
      <selection activeCell="F4" sqref="F4:K9"/>
    </sheetView>
  </sheetViews>
  <sheetFormatPr defaultRowHeight="15" x14ac:dyDescent="0.25"/>
  <cols>
    <col min="1" max="1" width="4.140625" style="1"/>
    <col min="2" max="2" width="43.5703125" style="1"/>
    <col min="3" max="3" width="14.28515625" style="1" customWidth="1"/>
    <col min="4" max="4" width="6.28515625" style="1"/>
    <col min="5" max="5" width="7.140625" style="1"/>
    <col min="6" max="6" width="6.85546875" style="1"/>
    <col min="7" max="7" width="8.5703125" style="1" bestFit="1" customWidth="1"/>
    <col min="8" max="8" width="6.140625" style="1"/>
    <col min="9" max="9" width="8.42578125" style="1" bestFit="1" customWidth="1"/>
    <col min="10" max="10" width="6.5703125" style="1" bestFit="1" customWidth="1"/>
    <col min="11" max="11" width="8.5703125" style="1" bestFit="1" customWidth="1"/>
    <col min="12" max="1024" width="8.28515625" style="1"/>
  </cols>
  <sheetData>
    <row r="1" spans="1:1023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s="2" customFormat="1" ht="12.75" x14ac:dyDescent="0.2">
      <c r="A2" s="2" t="s">
        <v>246</v>
      </c>
    </row>
    <row r="3" spans="1:1023" s="9" customFormat="1" ht="38.2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</row>
    <row r="4" spans="1:1023" ht="53.25" customHeight="1" x14ac:dyDescent="0.25">
      <c r="A4" s="10" t="s">
        <v>12</v>
      </c>
      <c r="B4" s="12" t="s">
        <v>163</v>
      </c>
      <c r="C4" s="12"/>
      <c r="D4" s="12" t="s">
        <v>13</v>
      </c>
      <c r="E4" s="12">
        <v>20</v>
      </c>
      <c r="F4" s="12"/>
      <c r="G4" s="30"/>
      <c r="H4" s="13"/>
      <c r="I4" s="30"/>
      <c r="J4" s="30"/>
      <c r="K4" s="30"/>
    </row>
    <row r="5" spans="1:1023" ht="80.25" customHeight="1" x14ac:dyDescent="0.25">
      <c r="A5" s="10" t="s">
        <v>15</v>
      </c>
      <c r="B5" s="66" t="s">
        <v>164</v>
      </c>
      <c r="C5" s="12"/>
      <c r="D5" s="12" t="s">
        <v>13</v>
      </c>
      <c r="E5" s="12">
        <v>12</v>
      </c>
      <c r="F5" s="12"/>
      <c r="G5" s="30"/>
      <c r="H5" s="13"/>
      <c r="I5" s="30"/>
      <c r="J5" s="30"/>
      <c r="K5" s="30"/>
    </row>
    <row r="6" spans="1:1023" ht="47.25" customHeight="1" x14ac:dyDescent="0.25">
      <c r="A6" s="10" t="s">
        <v>16</v>
      </c>
      <c r="B6" s="66" t="s">
        <v>166</v>
      </c>
      <c r="C6" s="66"/>
      <c r="D6" s="66" t="s">
        <v>13</v>
      </c>
      <c r="E6" s="66">
        <v>12</v>
      </c>
      <c r="F6" s="66"/>
      <c r="G6" s="30"/>
      <c r="H6" s="13"/>
      <c r="I6" s="30"/>
      <c r="J6" s="30"/>
      <c r="K6" s="30"/>
    </row>
    <row r="7" spans="1:1023" ht="48" customHeight="1" x14ac:dyDescent="0.25">
      <c r="A7" s="10" t="s">
        <v>17</v>
      </c>
      <c r="B7" s="81" t="s">
        <v>167</v>
      </c>
      <c r="C7" s="66"/>
      <c r="D7" s="66" t="s">
        <v>13</v>
      </c>
      <c r="E7" s="66">
        <v>12</v>
      </c>
      <c r="F7" s="66"/>
      <c r="G7" s="30"/>
      <c r="H7" s="13"/>
      <c r="I7" s="30"/>
      <c r="J7" s="30"/>
      <c r="K7" s="30"/>
    </row>
    <row r="8" spans="1:1023" ht="142.5" customHeight="1" x14ac:dyDescent="0.25">
      <c r="A8" s="10" t="s">
        <v>19</v>
      </c>
      <c r="B8" s="66" t="s">
        <v>168</v>
      </c>
      <c r="C8" s="66"/>
      <c r="D8" s="66" t="s">
        <v>13</v>
      </c>
      <c r="E8" s="66">
        <v>6</v>
      </c>
      <c r="F8" s="66"/>
      <c r="G8" s="30"/>
      <c r="H8" s="13"/>
      <c r="I8" s="30"/>
      <c r="J8" s="30"/>
      <c r="K8" s="30"/>
    </row>
    <row r="9" spans="1:1023" ht="145.5" customHeight="1" x14ac:dyDescent="0.25">
      <c r="A9" s="10" t="s">
        <v>22</v>
      </c>
      <c r="B9" s="66" t="s">
        <v>169</v>
      </c>
      <c r="C9" s="66"/>
      <c r="D9" s="66" t="s">
        <v>13</v>
      </c>
      <c r="E9" s="66">
        <v>6</v>
      </c>
      <c r="F9" s="66"/>
      <c r="G9" s="30"/>
      <c r="H9" s="13"/>
      <c r="I9" s="30"/>
      <c r="J9" s="30"/>
      <c r="K9" s="30"/>
    </row>
    <row r="10" spans="1:1023" x14ac:dyDescent="0.25">
      <c r="A10" s="150" t="s">
        <v>20</v>
      </c>
      <c r="B10" s="150"/>
      <c r="C10" s="150"/>
      <c r="D10" s="150"/>
      <c r="E10" s="150"/>
      <c r="F10" s="150"/>
      <c r="G10" s="148">
        <f>SUM(G4:G9)</f>
        <v>0</v>
      </c>
      <c r="H10" s="5"/>
      <c r="I10" s="6">
        <f>SUM(I4:I9)</f>
        <v>0</v>
      </c>
      <c r="J10" s="6"/>
      <c r="K10" s="6">
        <f t="shared" ref="K10" si="0">G10+I10</f>
        <v>0</v>
      </c>
    </row>
    <row r="11" spans="1:1023" x14ac:dyDescent="0.25">
      <c r="G11" s="69"/>
    </row>
  </sheetData>
  <mergeCells count="1">
    <mergeCell ref="A10:F10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100A-E385-43AF-B899-AB3810B5394B}">
  <dimension ref="A2:K70"/>
  <sheetViews>
    <sheetView topLeftCell="A65" workbookViewId="0">
      <selection activeCell="F4" sqref="F4:J68"/>
    </sheetView>
  </sheetViews>
  <sheetFormatPr defaultRowHeight="15" x14ac:dyDescent="0.25"/>
  <cols>
    <col min="1" max="1" width="6" customWidth="1"/>
    <col min="2" max="2" width="25.28515625" customWidth="1"/>
    <col min="3" max="3" width="12.5703125" customWidth="1"/>
    <col min="4" max="4" width="5" customWidth="1"/>
    <col min="6" max="6" width="12.28515625" customWidth="1"/>
    <col min="7" max="7" width="6.28515625" customWidth="1"/>
    <col min="8" max="8" width="12" customWidth="1"/>
    <col min="10" max="10" width="11.85546875" customWidth="1"/>
  </cols>
  <sheetData>
    <row r="2" spans="1:11" s="110" customFormat="1" x14ac:dyDescent="0.25">
      <c r="A2" s="109"/>
      <c r="B2" s="173" t="s">
        <v>247</v>
      </c>
      <c r="C2" s="173"/>
      <c r="D2" s="173"/>
      <c r="E2" s="173"/>
      <c r="F2" s="173"/>
      <c r="G2" s="173"/>
      <c r="H2" s="173"/>
      <c r="I2" s="173"/>
      <c r="J2" s="173"/>
    </row>
    <row r="3" spans="1:11" ht="60" x14ac:dyDescent="0.25">
      <c r="A3" s="84" t="s">
        <v>232</v>
      </c>
      <c r="B3" s="85" t="s">
        <v>191</v>
      </c>
      <c r="C3" s="86" t="s">
        <v>192</v>
      </c>
      <c r="D3" s="84" t="s">
        <v>193</v>
      </c>
      <c r="E3" s="85" t="s">
        <v>194</v>
      </c>
      <c r="F3" s="87" t="s">
        <v>6</v>
      </c>
      <c r="G3" s="85" t="s">
        <v>195</v>
      </c>
      <c r="H3" s="86" t="s">
        <v>115</v>
      </c>
      <c r="I3" s="86" t="s">
        <v>9</v>
      </c>
      <c r="J3" s="86" t="s">
        <v>10</v>
      </c>
      <c r="K3" s="86" t="s">
        <v>29</v>
      </c>
    </row>
    <row r="4" spans="1:11" ht="75" customHeight="1" x14ac:dyDescent="0.25">
      <c r="A4" s="159" t="s">
        <v>12</v>
      </c>
      <c r="B4" s="162" t="s">
        <v>196</v>
      </c>
      <c r="C4" s="169"/>
      <c r="D4" s="167">
        <v>200</v>
      </c>
      <c r="E4" s="168">
        <v>73</v>
      </c>
      <c r="F4" s="168"/>
      <c r="G4" s="174"/>
      <c r="H4" s="168"/>
      <c r="I4" s="168"/>
      <c r="J4" s="168"/>
      <c r="K4" s="172" t="s">
        <v>14</v>
      </c>
    </row>
    <row r="5" spans="1:11" ht="6" customHeight="1" x14ac:dyDescent="0.25">
      <c r="A5" s="160"/>
      <c r="B5" s="162"/>
      <c r="C5" s="170"/>
      <c r="D5" s="167"/>
      <c r="E5" s="168"/>
      <c r="F5" s="168"/>
      <c r="G5" s="174"/>
      <c r="H5" s="168"/>
      <c r="I5" s="168"/>
      <c r="J5" s="168"/>
      <c r="K5" s="172"/>
    </row>
    <row r="6" spans="1:11" ht="2.25" customHeight="1" x14ac:dyDescent="0.25">
      <c r="A6" s="160"/>
      <c r="B6" s="162"/>
      <c r="C6" s="170"/>
      <c r="D6" s="167"/>
      <c r="E6" s="168"/>
      <c r="F6" s="168"/>
      <c r="G6" s="174"/>
      <c r="H6" s="168"/>
      <c r="I6" s="168"/>
      <c r="J6" s="168"/>
      <c r="K6" s="172"/>
    </row>
    <row r="7" spans="1:11" ht="9.75" hidden="1" customHeight="1" x14ac:dyDescent="0.25">
      <c r="A7" s="160"/>
      <c r="B7" s="162"/>
      <c r="C7" s="170"/>
      <c r="D7" s="167"/>
      <c r="E7" s="168"/>
      <c r="F7" s="168"/>
      <c r="G7" s="174"/>
      <c r="H7" s="168"/>
      <c r="I7" s="168"/>
      <c r="J7" s="168"/>
      <c r="K7" s="172"/>
    </row>
    <row r="8" spans="1:11" hidden="1" x14ac:dyDescent="0.25">
      <c r="A8" s="160"/>
      <c r="B8" s="162"/>
      <c r="C8" s="170"/>
      <c r="D8" s="167"/>
      <c r="E8" s="168"/>
      <c r="F8" s="168"/>
      <c r="G8" s="174"/>
      <c r="H8" s="168"/>
      <c r="I8" s="168"/>
      <c r="J8" s="168"/>
      <c r="K8" s="172"/>
    </row>
    <row r="9" spans="1:11" hidden="1" x14ac:dyDescent="0.25">
      <c r="A9" s="161"/>
      <c r="B9" s="162"/>
      <c r="C9" s="171"/>
      <c r="D9" s="167"/>
      <c r="E9" s="168"/>
      <c r="F9" s="168"/>
      <c r="G9" s="174"/>
      <c r="H9" s="168"/>
      <c r="I9" s="168"/>
      <c r="J9" s="168"/>
      <c r="K9" s="172"/>
    </row>
    <row r="10" spans="1:11" x14ac:dyDescent="0.25">
      <c r="A10" s="159" t="s">
        <v>15</v>
      </c>
      <c r="B10" s="162" t="s">
        <v>197</v>
      </c>
      <c r="C10" s="169"/>
      <c r="D10" s="163">
        <v>20</v>
      </c>
      <c r="E10" s="164">
        <v>78</v>
      </c>
      <c r="F10" s="164"/>
      <c r="G10" s="165"/>
      <c r="H10" s="164"/>
      <c r="I10" s="164"/>
      <c r="J10" s="164"/>
      <c r="K10" s="166" t="s">
        <v>14</v>
      </c>
    </row>
    <row r="11" spans="1:11" ht="30" customHeight="1" x14ac:dyDescent="0.25">
      <c r="A11" s="160"/>
      <c r="B11" s="162"/>
      <c r="C11" s="170"/>
      <c r="D11" s="163"/>
      <c r="E11" s="164"/>
      <c r="F11" s="164"/>
      <c r="G11" s="165"/>
      <c r="H11" s="164"/>
      <c r="I11" s="164"/>
      <c r="J11" s="164"/>
      <c r="K11" s="166"/>
    </row>
    <row r="12" spans="1:11" x14ac:dyDescent="0.25">
      <c r="A12" s="160"/>
      <c r="B12" s="162"/>
      <c r="C12" s="170"/>
      <c r="D12" s="163"/>
      <c r="E12" s="164"/>
      <c r="F12" s="164"/>
      <c r="G12" s="165"/>
      <c r="H12" s="164"/>
      <c r="I12" s="164"/>
      <c r="J12" s="164"/>
      <c r="K12" s="166"/>
    </row>
    <row r="13" spans="1:11" x14ac:dyDescent="0.25">
      <c r="A13" s="160"/>
      <c r="B13" s="162"/>
      <c r="C13" s="170"/>
      <c r="D13" s="163"/>
      <c r="E13" s="164"/>
      <c r="F13" s="164"/>
      <c r="G13" s="165"/>
      <c r="H13" s="164"/>
      <c r="I13" s="164"/>
      <c r="J13" s="164"/>
      <c r="K13" s="166"/>
    </row>
    <row r="14" spans="1:11" ht="8.25" customHeight="1" x14ac:dyDescent="0.25">
      <c r="A14" s="161"/>
      <c r="B14" s="162"/>
      <c r="C14" s="171"/>
      <c r="D14" s="163"/>
      <c r="E14" s="164"/>
      <c r="F14" s="164"/>
      <c r="G14" s="165"/>
      <c r="H14" s="164"/>
      <c r="I14" s="164"/>
      <c r="J14" s="164"/>
      <c r="K14" s="166"/>
    </row>
    <row r="15" spans="1:11" ht="75" customHeight="1" x14ac:dyDescent="0.25">
      <c r="A15" s="129" t="s">
        <v>16</v>
      </c>
      <c r="B15" s="130" t="s">
        <v>252</v>
      </c>
      <c r="C15" s="125"/>
      <c r="D15" s="131">
        <v>20</v>
      </c>
      <c r="E15" s="126">
        <v>73</v>
      </c>
      <c r="F15" s="126"/>
      <c r="G15" s="127"/>
      <c r="H15" s="126"/>
      <c r="I15" s="126"/>
      <c r="J15" s="126"/>
      <c r="K15" s="128" t="s">
        <v>14</v>
      </c>
    </row>
    <row r="16" spans="1:11" ht="36.75" customHeight="1" x14ac:dyDescent="0.25">
      <c r="A16" s="129" t="s">
        <v>17</v>
      </c>
      <c r="B16" s="132" t="s">
        <v>253</v>
      </c>
      <c r="C16" s="125"/>
      <c r="D16" s="131">
        <v>4</v>
      </c>
      <c r="E16" s="126">
        <v>2061</v>
      </c>
      <c r="F16" s="133"/>
      <c r="G16" s="127"/>
      <c r="H16" s="133"/>
      <c r="I16" s="133"/>
      <c r="J16" s="133"/>
      <c r="K16" s="128" t="s">
        <v>14</v>
      </c>
    </row>
    <row r="17" spans="1:11" ht="51" customHeight="1" x14ac:dyDescent="0.25">
      <c r="A17" s="84" t="s">
        <v>19</v>
      </c>
      <c r="B17" s="104" t="s">
        <v>198</v>
      </c>
      <c r="C17" s="88"/>
      <c r="D17" s="106">
        <v>4</v>
      </c>
      <c r="E17" s="107">
        <v>264</v>
      </c>
      <c r="F17" s="107"/>
      <c r="G17" s="108"/>
      <c r="H17" s="107"/>
      <c r="I17" s="107"/>
      <c r="J17" s="107"/>
      <c r="K17" s="93" t="s">
        <v>14</v>
      </c>
    </row>
    <row r="18" spans="1:11" ht="54" customHeight="1" x14ac:dyDescent="0.25">
      <c r="A18" s="84" t="s">
        <v>22</v>
      </c>
      <c r="B18" s="104" t="s">
        <v>199</v>
      </c>
      <c r="C18" s="88"/>
      <c r="D18" s="106">
        <v>4</v>
      </c>
      <c r="E18" s="107">
        <v>516</v>
      </c>
      <c r="F18" s="107"/>
      <c r="G18" s="108"/>
      <c r="H18" s="107"/>
      <c r="I18" s="107"/>
      <c r="J18" s="107"/>
      <c r="K18" s="93" t="s">
        <v>14</v>
      </c>
    </row>
    <row r="19" spans="1:11" ht="42.75" customHeight="1" x14ac:dyDescent="0.25">
      <c r="A19" s="84" t="s">
        <v>23</v>
      </c>
      <c r="B19" s="104" t="s">
        <v>200</v>
      </c>
      <c r="C19" s="88"/>
      <c r="D19" s="106">
        <v>4</v>
      </c>
      <c r="E19" s="107">
        <v>284</v>
      </c>
      <c r="F19" s="107"/>
      <c r="G19" s="108"/>
      <c r="H19" s="107"/>
      <c r="I19" s="107"/>
      <c r="J19" s="107"/>
      <c r="K19" s="93" t="s">
        <v>14</v>
      </c>
    </row>
    <row r="20" spans="1:11" ht="42.75" customHeight="1" x14ac:dyDescent="0.25">
      <c r="A20" s="84" t="s">
        <v>24</v>
      </c>
      <c r="B20" s="132" t="s">
        <v>254</v>
      </c>
      <c r="C20" s="136"/>
      <c r="D20" s="106">
        <v>4</v>
      </c>
      <c r="E20" s="133">
        <v>351</v>
      </c>
      <c r="F20" s="133"/>
      <c r="G20" s="134"/>
      <c r="H20" s="133"/>
      <c r="I20" s="133"/>
      <c r="J20" s="133"/>
      <c r="K20" s="135" t="s">
        <v>14</v>
      </c>
    </row>
    <row r="21" spans="1:11" ht="44.25" customHeight="1" x14ac:dyDescent="0.25">
      <c r="A21" s="84" t="s">
        <v>25</v>
      </c>
      <c r="B21" s="104" t="s">
        <v>201</v>
      </c>
      <c r="C21" s="88"/>
      <c r="D21" s="106">
        <v>4</v>
      </c>
      <c r="E21" s="107">
        <v>330</v>
      </c>
      <c r="F21" s="107"/>
      <c r="G21" s="108"/>
      <c r="H21" s="107"/>
      <c r="I21" s="107"/>
      <c r="J21" s="107"/>
      <c r="K21" s="93" t="s">
        <v>14</v>
      </c>
    </row>
    <row r="22" spans="1:11" ht="58.5" customHeight="1" x14ac:dyDescent="0.25">
      <c r="A22" s="84" t="s">
        <v>26</v>
      </c>
      <c r="B22" s="104" t="s">
        <v>202</v>
      </c>
      <c r="C22" s="88"/>
      <c r="D22" s="106">
        <v>4</v>
      </c>
      <c r="E22" s="107">
        <v>516</v>
      </c>
      <c r="F22" s="107"/>
      <c r="G22" s="108"/>
      <c r="H22" s="107"/>
      <c r="I22" s="107"/>
      <c r="J22" s="107"/>
      <c r="K22" s="93" t="s">
        <v>14</v>
      </c>
    </row>
    <row r="23" spans="1:11" ht="48.75" customHeight="1" x14ac:dyDescent="0.25">
      <c r="A23" s="84" t="s">
        <v>27</v>
      </c>
      <c r="B23" s="104" t="s">
        <v>203</v>
      </c>
      <c r="C23" s="88"/>
      <c r="D23" s="106">
        <v>4</v>
      </c>
      <c r="E23" s="107">
        <v>284</v>
      </c>
      <c r="F23" s="107"/>
      <c r="G23" s="108"/>
      <c r="H23" s="107"/>
      <c r="I23" s="107"/>
      <c r="J23" s="107"/>
      <c r="K23" s="93" t="s">
        <v>14</v>
      </c>
    </row>
    <row r="24" spans="1:11" ht="42.75" customHeight="1" x14ac:dyDescent="0.25">
      <c r="A24" s="84" t="s">
        <v>28</v>
      </c>
      <c r="B24" s="104" t="s">
        <v>204</v>
      </c>
      <c r="C24" s="88"/>
      <c r="D24" s="106">
        <v>4</v>
      </c>
      <c r="E24" s="107">
        <v>284</v>
      </c>
      <c r="F24" s="107"/>
      <c r="G24" s="108"/>
      <c r="H24" s="107"/>
      <c r="I24" s="107"/>
      <c r="J24" s="107"/>
      <c r="K24" s="93" t="s">
        <v>14</v>
      </c>
    </row>
    <row r="25" spans="1:11" ht="49.5" customHeight="1" x14ac:dyDescent="0.25">
      <c r="A25" s="84" t="s">
        <v>118</v>
      </c>
      <c r="B25" s="104" t="s">
        <v>205</v>
      </c>
      <c r="C25" s="88"/>
      <c r="D25" s="106">
        <v>4</v>
      </c>
      <c r="E25" s="107">
        <v>264</v>
      </c>
      <c r="F25" s="107"/>
      <c r="G25" s="108"/>
      <c r="H25" s="107"/>
      <c r="I25" s="107"/>
      <c r="J25" s="107"/>
      <c r="K25" s="93" t="s">
        <v>14</v>
      </c>
    </row>
    <row r="26" spans="1:11" ht="64.5" customHeight="1" x14ac:dyDescent="0.25">
      <c r="A26" s="84" t="s">
        <v>119</v>
      </c>
      <c r="B26" s="104" t="s">
        <v>206</v>
      </c>
      <c r="C26" s="88"/>
      <c r="D26" s="106">
        <v>4</v>
      </c>
      <c r="E26" s="107">
        <v>351</v>
      </c>
      <c r="F26" s="107"/>
      <c r="G26" s="108"/>
      <c r="H26" s="107"/>
      <c r="I26" s="107"/>
      <c r="J26" s="107"/>
      <c r="K26" s="93" t="s">
        <v>14</v>
      </c>
    </row>
    <row r="27" spans="1:11" ht="63.75" customHeight="1" x14ac:dyDescent="0.25">
      <c r="A27" s="84" t="s">
        <v>120</v>
      </c>
      <c r="B27" s="104" t="s">
        <v>207</v>
      </c>
      <c r="C27" s="88"/>
      <c r="D27" s="106">
        <v>4</v>
      </c>
      <c r="E27" s="107">
        <v>516</v>
      </c>
      <c r="F27" s="107"/>
      <c r="G27" s="108"/>
      <c r="H27" s="107"/>
      <c r="I27" s="107"/>
      <c r="J27" s="107"/>
      <c r="K27" s="93" t="s">
        <v>14</v>
      </c>
    </row>
    <row r="28" spans="1:11" ht="60.75" customHeight="1" x14ac:dyDescent="0.25">
      <c r="A28" s="84" t="s">
        <v>121</v>
      </c>
      <c r="B28" s="104" t="s">
        <v>208</v>
      </c>
      <c r="C28" s="88"/>
      <c r="D28" s="106">
        <v>4</v>
      </c>
      <c r="E28" s="107">
        <v>284</v>
      </c>
      <c r="F28" s="107"/>
      <c r="G28" s="108"/>
      <c r="H28" s="107"/>
      <c r="I28" s="107"/>
      <c r="J28" s="107"/>
      <c r="K28" s="93" t="s">
        <v>14</v>
      </c>
    </row>
    <row r="29" spans="1:11" ht="61.5" customHeight="1" x14ac:dyDescent="0.25">
      <c r="A29" s="84" t="s">
        <v>122</v>
      </c>
      <c r="B29" s="104" t="s">
        <v>209</v>
      </c>
      <c r="C29" s="88"/>
      <c r="D29" s="106">
        <v>4</v>
      </c>
      <c r="E29" s="107">
        <v>351</v>
      </c>
      <c r="F29" s="107"/>
      <c r="G29" s="108"/>
      <c r="H29" s="107"/>
      <c r="I29" s="107"/>
      <c r="J29" s="107"/>
      <c r="K29" s="93" t="s">
        <v>14</v>
      </c>
    </row>
    <row r="30" spans="1:11" ht="79.5" customHeight="1" x14ac:dyDescent="0.25">
      <c r="A30" s="84" t="s">
        <v>123</v>
      </c>
      <c r="B30" s="104" t="s">
        <v>210</v>
      </c>
      <c r="C30" s="88"/>
      <c r="D30" s="106">
        <v>4</v>
      </c>
      <c r="E30" s="107">
        <v>516</v>
      </c>
      <c r="F30" s="107"/>
      <c r="G30" s="108"/>
      <c r="H30" s="107"/>
      <c r="I30" s="107"/>
      <c r="J30" s="107"/>
      <c r="K30" s="93" t="s">
        <v>14</v>
      </c>
    </row>
    <row r="31" spans="1:11" ht="81.75" customHeight="1" x14ac:dyDescent="0.25">
      <c r="A31" s="84" t="s">
        <v>124</v>
      </c>
      <c r="B31" s="104" t="s">
        <v>211</v>
      </c>
      <c r="C31" s="88"/>
      <c r="D31" s="106">
        <v>4</v>
      </c>
      <c r="E31" s="107">
        <v>735</v>
      </c>
      <c r="F31" s="107"/>
      <c r="G31" s="108"/>
      <c r="H31" s="107"/>
      <c r="I31" s="107"/>
      <c r="J31" s="107"/>
      <c r="K31" s="93" t="s">
        <v>14</v>
      </c>
    </row>
    <row r="32" spans="1:11" ht="62.25" customHeight="1" x14ac:dyDescent="0.25">
      <c r="A32" s="84" t="s">
        <v>125</v>
      </c>
      <c r="B32" s="104" t="s">
        <v>212</v>
      </c>
      <c r="C32" s="88"/>
      <c r="D32" s="106">
        <v>4</v>
      </c>
      <c r="E32" s="107">
        <v>274</v>
      </c>
      <c r="F32" s="107"/>
      <c r="G32" s="108"/>
      <c r="H32" s="107"/>
      <c r="I32" s="107"/>
      <c r="J32" s="107"/>
      <c r="K32" s="93" t="s">
        <v>14</v>
      </c>
    </row>
    <row r="33" spans="1:11" ht="48" customHeight="1" x14ac:dyDescent="0.25">
      <c r="A33" s="84" t="s">
        <v>126</v>
      </c>
      <c r="B33" s="104" t="s">
        <v>213</v>
      </c>
      <c r="C33" s="88"/>
      <c r="D33" s="106">
        <v>4</v>
      </c>
      <c r="E33" s="107">
        <v>1370</v>
      </c>
      <c r="F33" s="107"/>
      <c r="G33" s="108"/>
      <c r="H33" s="107"/>
      <c r="I33" s="107"/>
      <c r="J33" s="107"/>
      <c r="K33" s="93" t="s">
        <v>14</v>
      </c>
    </row>
    <row r="34" spans="1:11" ht="48.75" customHeight="1" x14ac:dyDescent="0.25">
      <c r="A34" s="84" t="s">
        <v>127</v>
      </c>
      <c r="B34" s="104" t="s">
        <v>214</v>
      </c>
      <c r="C34" s="88"/>
      <c r="D34" s="106">
        <v>4</v>
      </c>
      <c r="E34" s="107">
        <v>541</v>
      </c>
      <c r="F34" s="107"/>
      <c r="G34" s="108"/>
      <c r="H34" s="107"/>
      <c r="I34" s="107"/>
      <c r="J34" s="107"/>
      <c r="K34" s="93" t="s">
        <v>14</v>
      </c>
    </row>
    <row r="35" spans="1:11" ht="94.5" customHeight="1" x14ac:dyDescent="0.25">
      <c r="A35" s="159" t="s">
        <v>128</v>
      </c>
      <c r="B35" s="162" t="s">
        <v>215</v>
      </c>
      <c r="C35" s="169"/>
      <c r="D35" s="163">
        <v>100</v>
      </c>
      <c r="E35" s="164">
        <v>76</v>
      </c>
      <c r="F35" s="164"/>
      <c r="G35" s="165"/>
      <c r="H35" s="164"/>
      <c r="I35" s="164"/>
      <c r="J35" s="164"/>
      <c r="K35" s="166" t="s">
        <v>14</v>
      </c>
    </row>
    <row r="36" spans="1:11" ht="12" hidden="1" customHeight="1" x14ac:dyDescent="0.25">
      <c r="A36" s="160"/>
      <c r="B36" s="162"/>
      <c r="C36" s="170"/>
      <c r="D36" s="163"/>
      <c r="E36" s="164"/>
      <c r="F36" s="164"/>
      <c r="G36" s="165"/>
      <c r="H36" s="164"/>
      <c r="I36" s="164"/>
      <c r="J36" s="164"/>
      <c r="K36" s="166"/>
    </row>
    <row r="37" spans="1:11" hidden="1" x14ac:dyDescent="0.25">
      <c r="A37" s="160"/>
      <c r="B37" s="162"/>
      <c r="C37" s="170"/>
      <c r="D37" s="163"/>
      <c r="E37" s="164"/>
      <c r="F37" s="164"/>
      <c r="G37" s="165"/>
      <c r="H37" s="164"/>
      <c r="I37" s="164"/>
      <c r="J37" s="164"/>
      <c r="K37" s="166"/>
    </row>
    <row r="38" spans="1:11" hidden="1" x14ac:dyDescent="0.25">
      <c r="A38" s="160"/>
      <c r="B38" s="162"/>
      <c r="C38" s="170"/>
      <c r="D38" s="163"/>
      <c r="E38" s="164"/>
      <c r="F38" s="164"/>
      <c r="G38" s="165"/>
      <c r="H38" s="164"/>
      <c r="I38" s="164"/>
      <c r="J38" s="164"/>
      <c r="K38" s="166"/>
    </row>
    <row r="39" spans="1:11" ht="3" hidden="1" customHeight="1" x14ac:dyDescent="0.25">
      <c r="A39" s="160"/>
      <c r="B39" s="162"/>
      <c r="C39" s="170"/>
      <c r="D39" s="163"/>
      <c r="E39" s="164"/>
      <c r="F39" s="164"/>
      <c r="G39" s="165"/>
      <c r="H39" s="164"/>
      <c r="I39" s="164"/>
      <c r="J39" s="164"/>
      <c r="K39" s="166"/>
    </row>
    <row r="40" spans="1:11" hidden="1" x14ac:dyDescent="0.25">
      <c r="A40" s="160"/>
      <c r="B40" s="162"/>
      <c r="C40" s="170"/>
      <c r="D40" s="163"/>
      <c r="E40" s="164"/>
      <c r="F40" s="164"/>
      <c r="G40" s="165"/>
      <c r="H40" s="164"/>
      <c r="I40" s="164"/>
      <c r="J40" s="164"/>
      <c r="K40" s="166"/>
    </row>
    <row r="41" spans="1:11" hidden="1" x14ac:dyDescent="0.25">
      <c r="A41" s="160"/>
      <c r="B41" s="162"/>
      <c r="C41" s="170"/>
      <c r="D41" s="163"/>
      <c r="E41" s="164"/>
      <c r="F41" s="164"/>
      <c r="G41" s="165"/>
      <c r="H41" s="164"/>
      <c r="I41" s="164"/>
      <c r="J41" s="164"/>
      <c r="K41" s="166"/>
    </row>
    <row r="42" spans="1:11" hidden="1" x14ac:dyDescent="0.25">
      <c r="A42" s="161"/>
      <c r="B42" s="162"/>
      <c r="C42" s="171"/>
      <c r="D42" s="163"/>
      <c r="E42" s="164"/>
      <c r="F42" s="164"/>
      <c r="G42" s="165"/>
      <c r="H42" s="164"/>
      <c r="I42" s="164"/>
      <c r="J42" s="164"/>
      <c r="K42" s="166"/>
    </row>
    <row r="43" spans="1:11" x14ac:dyDescent="0.25">
      <c r="A43" s="159" t="s">
        <v>129</v>
      </c>
      <c r="B43" s="162" t="s">
        <v>216</v>
      </c>
      <c r="C43" s="169"/>
      <c r="D43" s="163">
        <v>30</v>
      </c>
      <c r="E43" s="164">
        <v>69</v>
      </c>
      <c r="F43" s="164"/>
      <c r="G43" s="165"/>
      <c r="H43" s="164"/>
      <c r="I43" s="164"/>
      <c r="J43" s="164"/>
      <c r="K43" s="166" t="s">
        <v>14</v>
      </c>
    </row>
    <row r="44" spans="1:11" ht="30" customHeight="1" x14ac:dyDescent="0.25">
      <c r="A44" s="160"/>
      <c r="B44" s="162"/>
      <c r="C44" s="170"/>
      <c r="D44" s="163"/>
      <c r="E44" s="164"/>
      <c r="F44" s="164"/>
      <c r="G44" s="165"/>
      <c r="H44" s="164"/>
      <c r="I44" s="164"/>
      <c r="J44" s="164"/>
      <c r="K44" s="166"/>
    </row>
    <row r="45" spans="1:11" x14ac:dyDescent="0.25">
      <c r="A45" s="160"/>
      <c r="B45" s="162"/>
      <c r="C45" s="170"/>
      <c r="D45" s="163"/>
      <c r="E45" s="164"/>
      <c r="F45" s="164"/>
      <c r="G45" s="165"/>
      <c r="H45" s="164"/>
      <c r="I45" s="164"/>
      <c r="J45" s="164"/>
      <c r="K45" s="166"/>
    </row>
    <row r="46" spans="1:11" x14ac:dyDescent="0.25">
      <c r="A46" s="160"/>
      <c r="B46" s="162"/>
      <c r="C46" s="170"/>
      <c r="D46" s="163"/>
      <c r="E46" s="164"/>
      <c r="F46" s="164"/>
      <c r="G46" s="165"/>
      <c r="H46" s="164"/>
      <c r="I46" s="164"/>
      <c r="J46" s="164"/>
      <c r="K46" s="166"/>
    </row>
    <row r="47" spans="1:11" ht="13.5" customHeight="1" x14ac:dyDescent="0.25">
      <c r="A47" s="161"/>
      <c r="B47" s="162"/>
      <c r="C47" s="171"/>
      <c r="D47" s="163"/>
      <c r="E47" s="164"/>
      <c r="F47" s="164"/>
      <c r="G47" s="165"/>
      <c r="H47" s="164"/>
      <c r="I47" s="164"/>
      <c r="J47" s="164"/>
      <c r="K47" s="166"/>
    </row>
    <row r="48" spans="1:11" x14ac:dyDescent="0.25">
      <c r="A48" s="159" t="s">
        <v>130</v>
      </c>
      <c r="B48" s="162" t="s">
        <v>217</v>
      </c>
      <c r="C48" s="169"/>
      <c r="D48" s="163">
        <v>30</v>
      </c>
      <c r="E48" s="164">
        <v>142</v>
      </c>
      <c r="F48" s="164"/>
      <c r="G48" s="165"/>
      <c r="H48" s="164"/>
      <c r="I48" s="164"/>
      <c r="J48" s="164"/>
      <c r="K48" s="166" t="s">
        <v>14</v>
      </c>
    </row>
    <row r="49" spans="1:11" ht="30" customHeight="1" x14ac:dyDescent="0.25">
      <c r="A49" s="160"/>
      <c r="B49" s="162"/>
      <c r="C49" s="170"/>
      <c r="D49" s="163"/>
      <c r="E49" s="164"/>
      <c r="F49" s="164"/>
      <c r="G49" s="165"/>
      <c r="H49" s="164"/>
      <c r="I49" s="164"/>
      <c r="J49" s="164"/>
      <c r="K49" s="166"/>
    </row>
    <row r="50" spans="1:11" x14ac:dyDescent="0.25">
      <c r="A50" s="160"/>
      <c r="B50" s="162"/>
      <c r="C50" s="170"/>
      <c r="D50" s="163"/>
      <c r="E50" s="164"/>
      <c r="F50" s="164"/>
      <c r="G50" s="165"/>
      <c r="H50" s="164"/>
      <c r="I50" s="164"/>
      <c r="J50" s="164"/>
      <c r="K50" s="166"/>
    </row>
    <row r="51" spans="1:11" ht="39.75" customHeight="1" x14ac:dyDescent="0.25">
      <c r="A51" s="161"/>
      <c r="B51" s="162"/>
      <c r="C51" s="171"/>
      <c r="D51" s="163"/>
      <c r="E51" s="164"/>
      <c r="F51" s="164"/>
      <c r="G51" s="165"/>
      <c r="H51" s="164"/>
      <c r="I51" s="164"/>
      <c r="J51" s="164"/>
      <c r="K51" s="166"/>
    </row>
    <row r="52" spans="1:11" x14ac:dyDescent="0.25">
      <c r="A52" s="159" t="s">
        <v>131</v>
      </c>
      <c r="B52" s="162" t="s">
        <v>218</v>
      </c>
      <c r="C52" s="169"/>
      <c r="D52" s="163">
        <v>6</v>
      </c>
      <c r="E52" s="164">
        <v>448</v>
      </c>
      <c r="F52" s="164"/>
      <c r="G52" s="165"/>
      <c r="H52" s="164"/>
      <c r="I52" s="164"/>
      <c r="J52" s="164"/>
      <c r="K52" s="166" t="s">
        <v>14</v>
      </c>
    </row>
    <row r="53" spans="1:11" ht="30" customHeight="1" x14ac:dyDescent="0.25">
      <c r="A53" s="160"/>
      <c r="B53" s="162"/>
      <c r="C53" s="170"/>
      <c r="D53" s="163"/>
      <c r="E53" s="164"/>
      <c r="F53" s="164"/>
      <c r="G53" s="165"/>
      <c r="H53" s="164"/>
      <c r="I53" s="164"/>
      <c r="J53" s="164"/>
      <c r="K53" s="166"/>
    </row>
    <row r="54" spans="1:11" ht="51.75" customHeight="1" x14ac:dyDescent="0.25">
      <c r="A54" s="161"/>
      <c r="B54" s="162"/>
      <c r="C54" s="171"/>
      <c r="D54" s="163"/>
      <c r="E54" s="164"/>
      <c r="F54" s="164"/>
      <c r="G54" s="165"/>
      <c r="H54" s="164"/>
      <c r="I54" s="164"/>
      <c r="J54" s="164"/>
      <c r="K54" s="166"/>
    </row>
    <row r="55" spans="1:11" ht="60" x14ac:dyDescent="0.25">
      <c r="A55" s="84" t="s">
        <v>132</v>
      </c>
      <c r="B55" s="104" t="s">
        <v>219</v>
      </c>
      <c r="C55" s="88"/>
      <c r="D55" s="106">
        <v>2</v>
      </c>
      <c r="E55" s="107">
        <v>182</v>
      </c>
      <c r="F55" s="107"/>
      <c r="G55" s="108"/>
      <c r="H55" s="107"/>
      <c r="I55" s="107"/>
      <c r="J55" s="107"/>
      <c r="K55" s="93" t="s">
        <v>231</v>
      </c>
    </row>
    <row r="56" spans="1:11" ht="57" customHeight="1" x14ac:dyDescent="0.25">
      <c r="A56" s="84" t="s">
        <v>133</v>
      </c>
      <c r="B56" s="104" t="s">
        <v>220</v>
      </c>
      <c r="C56" s="88"/>
      <c r="D56" s="106">
        <v>4</v>
      </c>
      <c r="E56" s="107">
        <v>245</v>
      </c>
      <c r="F56" s="107"/>
      <c r="G56" s="108"/>
      <c r="H56" s="107"/>
      <c r="I56" s="107"/>
      <c r="J56" s="107"/>
      <c r="K56" s="93" t="s">
        <v>14</v>
      </c>
    </row>
    <row r="57" spans="1:11" ht="63.75" customHeight="1" x14ac:dyDescent="0.25">
      <c r="A57" s="84" t="s">
        <v>134</v>
      </c>
      <c r="B57" s="104" t="s">
        <v>221</v>
      </c>
      <c r="C57" s="88"/>
      <c r="D57" s="106">
        <v>4</v>
      </c>
      <c r="E57" s="107">
        <v>245</v>
      </c>
      <c r="F57" s="107"/>
      <c r="G57" s="108"/>
      <c r="H57" s="107"/>
      <c r="I57" s="107"/>
      <c r="J57" s="107"/>
      <c r="K57" s="93" t="s">
        <v>14</v>
      </c>
    </row>
    <row r="58" spans="1:11" ht="69" customHeight="1" x14ac:dyDescent="0.25">
      <c r="A58" s="84" t="s">
        <v>135</v>
      </c>
      <c r="B58" s="105" t="s">
        <v>222</v>
      </c>
      <c r="C58" s="88"/>
      <c r="D58" s="106">
        <v>4</v>
      </c>
      <c r="E58" s="107">
        <v>245</v>
      </c>
      <c r="F58" s="107"/>
      <c r="G58" s="108"/>
      <c r="H58" s="107"/>
      <c r="I58" s="107"/>
      <c r="J58" s="107"/>
      <c r="K58" s="93" t="s">
        <v>14</v>
      </c>
    </row>
    <row r="59" spans="1:11" ht="74.25" customHeight="1" x14ac:dyDescent="0.25">
      <c r="A59" s="84" t="s">
        <v>136</v>
      </c>
      <c r="B59" s="105" t="s">
        <v>223</v>
      </c>
      <c r="C59" s="88"/>
      <c r="D59" s="106">
        <v>4</v>
      </c>
      <c r="E59" s="107">
        <v>245</v>
      </c>
      <c r="F59" s="107"/>
      <c r="G59" s="108"/>
      <c r="H59" s="107"/>
      <c r="I59" s="107"/>
      <c r="J59" s="107"/>
      <c r="K59" s="93" t="s">
        <v>14</v>
      </c>
    </row>
    <row r="60" spans="1:11" ht="75.75" customHeight="1" x14ac:dyDescent="0.25">
      <c r="A60" s="84" t="s">
        <v>137</v>
      </c>
      <c r="B60" s="105" t="s">
        <v>224</v>
      </c>
      <c r="C60" s="88"/>
      <c r="D60" s="106">
        <v>4</v>
      </c>
      <c r="E60" s="107">
        <v>245</v>
      </c>
      <c r="F60" s="107"/>
      <c r="G60" s="108"/>
      <c r="H60" s="107"/>
      <c r="I60" s="107"/>
      <c r="J60" s="107"/>
      <c r="K60" s="93" t="s">
        <v>14</v>
      </c>
    </row>
    <row r="61" spans="1:11" ht="76.5" customHeight="1" x14ac:dyDescent="0.25">
      <c r="A61" s="84" t="s">
        <v>138</v>
      </c>
      <c r="B61" s="105" t="s">
        <v>225</v>
      </c>
      <c r="C61" s="88"/>
      <c r="D61" s="106">
        <v>4</v>
      </c>
      <c r="E61" s="107">
        <v>245</v>
      </c>
      <c r="F61" s="107"/>
      <c r="G61" s="108"/>
      <c r="H61" s="107"/>
      <c r="I61" s="107"/>
      <c r="J61" s="107"/>
      <c r="K61" s="93" t="s">
        <v>14</v>
      </c>
    </row>
    <row r="62" spans="1:11" ht="85.5" customHeight="1" x14ac:dyDescent="0.25">
      <c r="A62" s="159" t="s">
        <v>139</v>
      </c>
      <c r="B62" s="162" t="s">
        <v>226</v>
      </c>
      <c r="C62" s="88"/>
      <c r="D62" s="163">
        <v>6</v>
      </c>
      <c r="E62" s="164">
        <v>573</v>
      </c>
      <c r="F62" s="164"/>
      <c r="G62" s="165"/>
      <c r="H62" s="164"/>
      <c r="I62" s="164"/>
      <c r="J62" s="164"/>
      <c r="K62" s="166" t="s">
        <v>14</v>
      </c>
    </row>
    <row r="63" spans="1:11" ht="30" hidden="1" customHeight="1" x14ac:dyDescent="0.25">
      <c r="A63" s="160"/>
      <c r="B63" s="162"/>
      <c r="C63" s="88"/>
      <c r="D63" s="163"/>
      <c r="E63" s="164"/>
      <c r="F63" s="164"/>
      <c r="G63" s="165"/>
      <c r="H63" s="164"/>
      <c r="I63" s="164"/>
      <c r="J63" s="164"/>
      <c r="K63" s="166"/>
    </row>
    <row r="64" spans="1:11" hidden="1" x14ac:dyDescent="0.25">
      <c r="A64" s="161"/>
      <c r="B64" s="162"/>
      <c r="C64" s="88"/>
      <c r="D64" s="163"/>
      <c r="E64" s="164"/>
      <c r="F64" s="164"/>
      <c r="G64" s="165"/>
      <c r="H64" s="164"/>
      <c r="I64" s="164"/>
      <c r="J64" s="164"/>
      <c r="K64" s="166"/>
    </row>
    <row r="65" spans="1:11" ht="60" x14ac:dyDescent="0.25">
      <c r="A65" s="84" t="s">
        <v>140</v>
      </c>
      <c r="B65" s="104" t="s">
        <v>227</v>
      </c>
      <c r="C65" s="88"/>
      <c r="D65" s="106">
        <v>4</v>
      </c>
      <c r="E65" s="107">
        <v>267</v>
      </c>
      <c r="F65" s="107"/>
      <c r="G65" s="108"/>
      <c r="H65" s="107"/>
      <c r="I65" s="107"/>
      <c r="J65" s="107"/>
      <c r="K65" s="93" t="s">
        <v>14</v>
      </c>
    </row>
    <row r="66" spans="1:11" ht="73.5" customHeight="1" x14ac:dyDescent="0.25">
      <c r="A66" s="84" t="s">
        <v>255</v>
      </c>
      <c r="B66" s="104" t="s">
        <v>228</v>
      </c>
      <c r="C66" s="88"/>
      <c r="D66" s="106">
        <v>20</v>
      </c>
      <c r="E66" s="107">
        <v>461</v>
      </c>
      <c r="F66" s="107"/>
      <c r="G66" s="108"/>
      <c r="H66" s="107"/>
      <c r="I66" s="107"/>
      <c r="J66" s="107"/>
      <c r="K66" s="93" t="s">
        <v>14</v>
      </c>
    </row>
    <row r="67" spans="1:11" ht="87" customHeight="1" x14ac:dyDescent="0.25">
      <c r="A67" s="84" t="s">
        <v>256</v>
      </c>
      <c r="B67" s="104" t="s">
        <v>229</v>
      </c>
      <c r="C67" s="88"/>
      <c r="D67" s="106">
        <v>4</v>
      </c>
      <c r="E67" s="107">
        <v>253</v>
      </c>
      <c r="F67" s="107"/>
      <c r="G67" s="108"/>
      <c r="H67" s="107"/>
      <c r="I67" s="107"/>
      <c r="J67" s="107"/>
      <c r="K67" s="93" t="s">
        <v>14</v>
      </c>
    </row>
    <row r="68" spans="1:11" ht="82.5" customHeight="1" x14ac:dyDescent="0.25">
      <c r="A68" s="84" t="s">
        <v>257</v>
      </c>
      <c r="B68" s="104" t="s">
        <v>230</v>
      </c>
      <c r="C68" s="88"/>
      <c r="D68" s="106">
        <v>20</v>
      </c>
      <c r="E68" s="107">
        <v>442</v>
      </c>
      <c r="F68" s="107"/>
      <c r="G68" s="108"/>
      <c r="H68" s="107"/>
      <c r="I68" s="107"/>
      <c r="J68" s="107"/>
      <c r="K68" s="93" t="s">
        <v>14</v>
      </c>
    </row>
    <row r="69" spans="1:11" x14ac:dyDescent="0.25">
      <c r="A69" s="90"/>
      <c r="B69" s="91"/>
      <c r="C69" s="91"/>
      <c r="D69" s="90"/>
      <c r="E69" s="92" t="s">
        <v>20</v>
      </c>
      <c r="F69" s="89">
        <f>SUM(F4:F68)</f>
        <v>0</v>
      </c>
      <c r="G69" s="85"/>
      <c r="H69" s="102">
        <f>J69-F69</f>
        <v>0</v>
      </c>
      <c r="I69" s="102"/>
      <c r="J69" s="102">
        <f t="shared" ref="J69" si="0">F69*1.08</f>
        <v>0</v>
      </c>
      <c r="K69" s="86"/>
    </row>
    <row r="70" spans="1:11" x14ac:dyDescent="0.25">
      <c r="H70" s="103"/>
      <c r="I70" s="103"/>
      <c r="J70" s="103"/>
    </row>
  </sheetData>
  <mergeCells count="77">
    <mergeCell ref="B2:J2"/>
    <mergeCell ref="C35:C42"/>
    <mergeCell ref="C43:C47"/>
    <mergeCell ref="C48:C51"/>
    <mergeCell ref="C52:C54"/>
    <mergeCell ref="H10:H14"/>
    <mergeCell ref="I10:I14"/>
    <mergeCell ref="J10:J14"/>
    <mergeCell ref="G10:G14"/>
    <mergeCell ref="G4:G9"/>
    <mergeCell ref="C10:C14"/>
    <mergeCell ref="H35:H42"/>
    <mergeCell ref="I35:I42"/>
    <mergeCell ref="J35:J42"/>
    <mergeCell ref="K10:K14"/>
    <mergeCell ref="I4:I9"/>
    <mergeCell ref="J4:J9"/>
    <mergeCell ref="K4:K9"/>
    <mergeCell ref="H4:H9"/>
    <mergeCell ref="A4:A9"/>
    <mergeCell ref="B4:B9"/>
    <mergeCell ref="D4:D9"/>
    <mergeCell ref="E4:E9"/>
    <mergeCell ref="F4:F9"/>
    <mergeCell ref="C4:C9"/>
    <mergeCell ref="A10:A14"/>
    <mergeCell ref="B10:B14"/>
    <mergeCell ref="D10:D14"/>
    <mergeCell ref="E10:E14"/>
    <mergeCell ref="F10:F14"/>
    <mergeCell ref="K35:K42"/>
    <mergeCell ref="A43:A47"/>
    <mergeCell ref="B43:B47"/>
    <mergeCell ref="D43:D47"/>
    <mergeCell ref="E43:E47"/>
    <mergeCell ref="F43:F47"/>
    <mergeCell ref="G43:G47"/>
    <mergeCell ref="A35:A42"/>
    <mergeCell ref="B35:B42"/>
    <mergeCell ref="D35:D42"/>
    <mergeCell ref="E35:E42"/>
    <mergeCell ref="F35:F42"/>
    <mergeCell ref="G35:G42"/>
    <mergeCell ref="H43:H47"/>
    <mergeCell ref="I43:I47"/>
    <mergeCell ref="J43:J47"/>
    <mergeCell ref="K43:K47"/>
    <mergeCell ref="A48:A51"/>
    <mergeCell ref="B48:B51"/>
    <mergeCell ref="D48:D51"/>
    <mergeCell ref="E48:E51"/>
    <mergeCell ref="F48:F51"/>
    <mergeCell ref="G48:G51"/>
    <mergeCell ref="H48:H51"/>
    <mergeCell ref="A52:A54"/>
    <mergeCell ref="B52:B54"/>
    <mergeCell ref="D52:D54"/>
    <mergeCell ref="E52:E54"/>
    <mergeCell ref="F52:F54"/>
    <mergeCell ref="G62:G64"/>
    <mergeCell ref="H62:H64"/>
    <mergeCell ref="I48:I51"/>
    <mergeCell ref="J48:J51"/>
    <mergeCell ref="K48:K51"/>
    <mergeCell ref="G52:G54"/>
    <mergeCell ref="H52:H54"/>
    <mergeCell ref="I62:I64"/>
    <mergeCell ref="J62:J64"/>
    <mergeCell ref="K62:K64"/>
    <mergeCell ref="I52:I54"/>
    <mergeCell ref="J52:J54"/>
    <mergeCell ref="K52:K54"/>
    <mergeCell ref="A62:A64"/>
    <mergeCell ref="B62:B64"/>
    <mergeCell ref="D62:D64"/>
    <mergeCell ref="E62:E64"/>
    <mergeCell ref="F62:F64"/>
  </mergeCells>
  <phoneticPr fontId="21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K12"/>
  <sheetViews>
    <sheetView workbookViewId="0">
      <selection activeCell="F5" sqref="F5:K11"/>
    </sheetView>
  </sheetViews>
  <sheetFormatPr defaultRowHeight="15" x14ac:dyDescent="0.25"/>
  <cols>
    <col min="2" max="2" width="29.7109375" customWidth="1"/>
  </cols>
  <sheetData>
    <row r="3" spans="1:11" x14ac:dyDescent="0.25">
      <c r="A3" s="94" t="s">
        <v>248</v>
      </c>
      <c r="B3" s="94"/>
      <c r="C3" s="94"/>
      <c r="D3" s="94"/>
      <c r="E3" s="95"/>
      <c r="F3" s="24"/>
      <c r="G3" s="24"/>
      <c r="H3" s="24"/>
      <c r="I3" s="24"/>
      <c r="J3" s="24"/>
      <c r="K3" s="24"/>
    </row>
    <row r="4" spans="1:11" ht="38.25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</row>
    <row r="5" spans="1:11" ht="87.6" customHeight="1" x14ac:dyDescent="0.25">
      <c r="A5" s="26" t="s">
        <v>12</v>
      </c>
      <c r="B5" s="27" t="s">
        <v>70</v>
      </c>
      <c r="C5" s="28"/>
      <c r="D5" s="28" t="s">
        <v>13</v>
      </c>
      <c r="E5" s="28">
        <v>5</v>
      </c>
      <c r="F5" s="28"/>
      <c r="G5" s="82"/>
      <c r="H5" s="82"/>
      <c r="I5" s="82"/>
      <c r="J5" s="82"/>
      <c r="K5" s="82"/>
    </row>
    <row r="6" spans="1:11" ht="69.599999999999994" customHeight="1" x14ac:dyDescent="0.25">
      <c r="A6" s="26" t="s">
        <v>15</v>
      </c>
      <c r="B6" s="42" t="s">
        <v>141</v>
      </c>
      <c r="C6" s="1"/>
      <c r="D6" s="40" t="s">
        <v>13</v>
      </c>
      <c r="E6" s="40">
        <v>1600</v>
      </c>
      <c r="F6" s="41"/>
      <c r="G6" s="41"/>
      <c r="H6" s="43"/>
      <c r="I6" s="41"/>
      <c r="J6" s="41"/>
      <c r="K6" s="41"/>
    </row>
    <row r="7" spans="1:11" ht="64.900000000000006" customHeight="1" x14ac:dyDescent="0.25">
      <c r="A7" s="26" t="s">
        <v>16</v>
      </c>
      <c r="B7" s="42" t="s">
        <v>142</v>
      </c>
      <c r="C7" s="44"/>
      <c r="D7" s="40" t="s">
        <v>13</v>
      </c>
      <c r="E7" s="42">
        <v>100</v>
      </c>
      <c r="F7" s="41"/>
      <c r="G7" s="41"/>
      <c r="H7" s="45"/>
      <c r="I7" s="41"/>
      <c r="J7" s="41"/>
      <c r="K7" s="41"/>
    </row>
    <row r="8" spans="1:11" ht="64.900000000000006" customHeight="1" x14ac:dyDescent="0.25">
      <c r="A8" s="96" t="s">
        <v>17</v>
      </c>
      <c r="B8" s="97" t="s">
        <v>233</v>
      </c>
      <c r="C8" s="98"/>
      <c r="D8" s="99" t="s">
        <v>13</v>
      </c>
      <c r="E8" s="97">
        <v>2</v>
      </c>
      <c r="F8" s="100"/>
      <c r="G8" s="100"/>
      <c r="H8" s="101"/>
      <c r="I8" s="100"/>
      <c r="J8" s="100"/>
      <c r="K8" s="100"/>
    </row>
    <row r="9" spans="1:11" ht="39" customHeight="1" x14ac:dyDescent="0.25">
      <c r="A9" s="118" t="s">
        <v>19</v>
      </c>
      <c r="B9" s="119" t="s">
        <v>239</v>
      </c>
      <c r="C9" s="120"/>
      <c r="D9" s="121" t="s">
        <v>13</v>
      </c>
      <c r="E9" s="119">
        <v>15</v>
      </c>
      <c r="F9" s="122"/>
      <c r="G9" s="122"/>
      <c r="H9" s="123"/>
      <c r="I9" s="122"/>
      <c r="J9" s="122"/>
      <c r="K9" s="122"/>
    </row>
    <row r="10" spans="1:11" ht="31.5" customHeight="1" x14ac:dyDescent="0.25">
      <c r="A10" s="118" t="s">
        <v>22</v>
      </c>
      <c r="B10" s="119" t="s">
        <v>240</v>
      </c>
      <c r="C10" s="120"/>
      <c r="D10" s="121" t="s">
        <v>13</v>
      </c>
      <c r="E10" s="119">
        <v>10</v>
      </c>
      <c r="F10" s="122"/>
      <c r="G10" s="122"/>
      <c r="H10" s="123"/>
      <c r="I10" s="122"/>
      <c r="J10" s="122"/>
      <c r="K10" s="122"/>
    </row>
    <row r="11" spans="1:11" ht="46.5" customHeight="1" x14ac:dyDescent="0.25">
      <c r="A11" s="118" t="s">
        <v>241</v>
      </c>
      <c r="B11" s="119" t="s">
        <v>242</v>
      </c>
      <c r="C11" s="120"/>
      <c r="D11" s="121" t="s">
        <v>13</v>
      </c>
      <c r="E11" s="119">
        <v>5</v>
      </c>
      <c r="F11" s="122"/>
      <c r="G11" s="122"/>
      <c r="H11" s="123"/>
      <c r="I11" s="122"/>
      <c r="J11" s="122"/>
      <c r="K11" s="122"/>
    </row>
    <row r="12" spans="1:11" x14ac:dyDescent="0.25">
      <c r="A12" s="175" t="s">
        <v>20</v>
      </c>
      <c r="B12" s="175"/>
      <c r="C12" s="175"/>
      <c r="D12" s="175"/>
      <c r="E12" s="175"/>
      <c r="F12" s="175"/>
      <c r="G12" s="82">
        <f>SUM(G5:G11)</f>
        <v>0</v>
      </c>
      <c r="H12" s="82"/>
      <c r="I12" s="82">
        <f>SUM(I5:I11)</f>
        <v>0</v>
      </c>
      <c r="J12" s="82"/>
      <c r="K12" s="82">
        <f t="shared" ref="K12" si="0">G12+I12</f>
        <v>0</v>
      </c>
    </row>
  </sheetData>
  <mergeCells count="1">
    <mergeCell ref="A12:F1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20"/>
  <sheetViews>
    <sheetView workbookViewId="0">
      <selection activeCell="F4" sqref="F4:K19"/>
    </sheetView>
  </sheetViews>
  <sheetFormatPr defaultRowHeight="15" x14ac:dyDescent="0.25"/>
  <cols>
    <col min="1" max="1" width="4.85546875" customWidth="1"/>
    <col min="2" max="2" width="12.28515625" customWidth="1"/>
    <col min="3" max="3" width="50.5703125" customWidth="1"/>
    <col min="4" max="4" width="7.140625" customWidth="1"/>
    <col min="5" max="5" width="5.7109375" customWidth="1"/>
    <col min="8" max="8" width="6.140625" customWidth="1"/>
  </cols>
  <sheetData>
    <row r="2" spans="1:11" x14ac:dyDescent="0.25">
      <c r="A2" s="46" t="s">
        <v>261</v>
      </c>
      <c r="B2" s="46"/>
      <c r="C2" s="38"/>
      <c r="D2" s="38"/>
      <c r="E2" s="38"/>
      <c r="F2" s="47"/>
      <c r="G2" s="47"/>
      <c r="H2" s="38"/>
      <c r="I2" s="47"/>
      <c r="J2" s="47"/>
      <c r="K2" s="47"/>
    </row>
    <row r="3" spans="1:11" ht="38.25" x14ac:dyDescent="0.25">
      <c r="A3" s="48" t="s">
        <v>143</v>
      </c>
      <c r="B3" s="48" t="s">
        <v>144</v>
      </c>
      <c r="C3" s="48" t="s">
        <v>145</v>
      </c>
      <c r="D3" s="48" t="s">
        <v>146</v>
      </c>
      <c r="E3" s="48" t="s">
        <v>147</v>
      </c>
      <c r="F3" s="49" t="s">
        <v>5</v>
      </c>
      <c r="G3" s="49" t="s">
        <v>148</v>
      </c>
      <c r="H3" s="48" t="s">
        <v>7</v>
      </c>
      <c r="I3" s="49" t="s">
        <v>115</v>
      </c>
      <c r="J3" s="49" t="s">
        <v>116</v>
      </c>
      <c r="K3" s="49" t="s">
        <v>117</v>
      </c>
    </row>
    <row r="4" spans="1:11" ht="69.75" customHeight="1" x14ac:dyDescent="0.25">
      <c r="A4" s="50" t="s">
        <v>12</v>
      </c>
      <c r="B4" s="50"/>
      <c r="C4" s="51" t="s">
        <v>149</v>
      </c>
      <c r="D4" s="50" t="s">
        <v>18</v>
      </c>
      <c r="E4" s="50">
        <v>5</v>
      </c>
      <c r="F4" s="52"/>
      <c r="G4" s="52"/>
      <c r="H4" s="53"/>
      <c r="I4" s="52"/>
      <c r="J4" s="52"/>
      <c r="K4" s="52"/>
    </row>
    <row r="5" spans="1:11" ht="80.25" customHeight="1" x14ac:dyDescent="0.25">
      <c r="A5" s="54" t="s">
        <v>15</v>
      </c>
      <c r="B5" s="50"/>
      <c r="C5" s="51" t="s">
        <v>150</v>
      </c>
      <c r="D5" s="50" t="s">
        <v>18</v>
      </c>
      <c r="E5" s="50">
        <v>1</v>
      </c>
      <c r="F5" s="52"/>
      <c r="G5" s="52"/>
      <c r="H5" s="53"/>
      <c r="I5" s="52"/>
      <c r="J5" s="52"/>
      <c r="K5" s="52"/>
    </row>
    <row r="6" spans="1:11" ht="74.25" customHeight="1" x14ac:dyDescent="0.25">
      <c r="A6" s="54" t="s">
        <v>16</v>
      </c>
      <c r="B6" s="50"/>
      <c r="C6" s="51" t="s">
        <v>151</v>
      </c>
      <c r="D6" s="50" t="s">
        <v>18</v>
      </c>
      <c r="E6" s="50">
        <v>1</v>
      </c>
      <c r="F6" s="55"/>
      <c r="G6" s="52"/>
      <c r="H6" s="53"/>
      <c r="I6" s="52"/>
      <c r="J6" s="52"/>
      <c r="K6" s="52"/>
    </row>
    <row r="7" spans="1:11" ht="64.5" customHeight="1" x14ac:dyDescent="0.25">
      <c r="A7" s="54" t="s">
        <v>17</v>
      </c>
      <c r="B7" s="50"/>
      <c r="C7" s="51" t="s">
        <v>187</v>
      </c>
      <c r="D7" s="50" t="s">
        <v>18</v>
      </c>
      <c r="E7" s="50">
        <v>15</v>
      </c>
      <c r="F7" s="55"/>
      <c r="G7" s="52"/>
      <c r="H7" s="53"/>
      <c r="I7" s="52"/>
      <c r="J7" s="52"/>
      <c r="K7" s="52"/>
    </row>
    <row r="8" spans="1:11" ht="57.75" customHeight="1" x14ac:dyDescent="0.25">
      <c r="A8" s="54" t="s">
        <v>19</v>
      </c>
      <c r="B8" s="50"/>
      <c r="C8" s="51" t="s">
        <v>152</v>
      </c>
      <c r="D8" s="50" t="s">
        <v>18</v>
      </c>
      <c r="E8" s="50">
        <v>3</v>
      </c>
      <c r="F8" s="55"/>
      <c r="G8" s="52"/>
      <c r="H8" s="53"/>
      <c r="I8" s="52"/>
      <c r="J8" s="52"/>
      <c r="K8" s="52"/>
    </row>
    <row r="9" spans="1:11" ht="54" customHeight="1" x14ac:dyDescent="0.25">
      <c r="A9" s="54" t="s">
        <v>22</v>
      </c>
      <c r="B9" s="50"/>
      <c r="C9" s="51" t="s">
        <v>153</v>
      </c>
      <c r="D9" s="50" t="s">
        <v>18</v>
      </c>
      <c r="E9" s="50">
        <v>5</v>
      </c>
      <c r="F9" s="55"/>
      <c r="G9" s="52"/>
      <c r="H9" s="53"/>
      <c r="I9" s="52"/>
      <c r="J9" s="52"/>
      <c r="K9" s="52"/>
    </row>
    <row r="10" spans="1:11" ht="63" customHeight="1" x14ac:dyDescent="0.25">
      <c r="A10" s="54" t="s">
        <v>23</v>
      </c>
      <c r="B10" s="50"/>
      <c r="C10" s="51" t="s">
        <v>154</v>
      </c>
      <c r="D10" s="50" t="s">
        <v>18</v>
      </c>
      <c r="E10" s="50">
        <v>5</v>
      </c>
      <c r="F10" s="55"/>
      <c r="G10" s="52"/>
      <c r="H10" s="53"/>
      <c r="I10" s="52"/>
      <c r="J10" s="52"/>
      <c r="K10" s="52"/>
    </row>
    <row r="11" spans="1:11" ht="46.5" customHeight="1" x14ac:dyDescent="0.25">
      <c r="A11" s="56" t="s">
        <v>24</v>
      </c>
      <c r="B11" s="57"/>
      <c r="C11" s="58" t="s">
        <v>155</v>
      </c>
      <c r="D11" s="57" t="s">
        <v>18</v>
      </c>
      <c r="E11" s="57">
        <v>4</v>
      </c>
      <c r="F11" s="59"/>
      <c r="G11" s="52"/>
      <c r="H11" s="53"/>
      <c r="I11" s="52"/>
      <c r="J11" s="52"/>
      <c r="K11" s="52"/>
    </row>
    <row r="12" spans="1:11" ht="66" customHeight="1" x14ac:dyDescent="0.25">
      <c r="A12" s="56" t="s">
        <v>25</v>
      </c>
      <c r="B12" s="57"/>
      <c r="C12" s="51" t="s">
        <v>156</v>
      </c>
      <c r="D12" s="57" t="s">
        <v>18</v>
      </c>
      <c r="E12" s="57">
        <v>1</v>
      </c>
      <c r="F12" s="59"/>
      <c r="G12" s="60"/>
      <c r="H12" s="61"/>
      <c r="I12" s="60"/>
      <c r="J12" s="60"/>
      <c r="K12" s="60"/>
    </row>
    <row r="13" spans="1:11" ht="76.5" customHeight="1" x14ac:dyDescent="0.25">
      <c r="A13" s="56" t="s">
        <v>26</v>
      </c>
      <c r="B13" s="57"/>
      <c r="C13" s="62" t="s">
        <v>157</v>
      </c>
      <c r="D13" s="57" t="s">
        <v>18</v>
      </c>
      <c r="E13" s="57">
        <v>1</v>
      </c>
      <c r="F13" s="59"/>
      <c r="G13" s="60"/>
      <c r="H13" s="61"/>
      <c r="I13" s="60"/>
      <c r="J13" s="60"/>
      <c r="K13" s="60"/>
    </row>
    <row r="14" spans="1:11" ht="39" customHeight="1" x14ac:dyDescent="0.25">
      <c r="A14" s="50" t="s">
        <v>27</v>
      </c>
      <c r="B14" s="50"/>
      <c r="C14" s="51" t="s">
        <v>158</v>
      </c>
      <c r="D14" s="50" t="s">
        <v>13</v>
      </c>
      <c r="E14" s="50">
        <v>2</v>
      </c>
      <c r="F14" s="52"/>
      <c r="G14" s="60"/>
      <c r="H14" s="61"/>
      <c r="I14" s="60"/>
      <c r="J14" s="60"/>
      <c r="K14" s="60"/>
    </row>
    <row r="15" spans="1:11" ht="45.75" customHeight="1" x14ac:dyDescent="0.25">
      <c r="A15" s="50" t="s">
        <v>28</v>
      </c>
      <c r="B15" s="50"/>
      <c r="C15" s="51" t="s">
        <v>159</v>
      </c>
      <c r="D15" s="50" t="s">
        <v>18</v>
      </c>
      <c r="E15" s="50">
        <v>4</v>
      </c>
      <c r="F15" s="52"/>
      <c r="G15" s="60"/>
      <c r="H15" s="61"/>
      <c r="I15" s="60"/>
      <c r="J15" s="60"/>
      <c r="K15" s="60"/>
    </row>
    <row r="16" spans="1:11" ht="67.5" customHeight="1" x14ac:dyDescent="0.25">
      <c r="A16" s="50" t="s">
        <v>118</v>
      </c>
      <c r="B16" s="50"/>
      <c r="C16" s="51" t="s">
        <v>188</v>
      </c>
      <c r="D16" s="50" t="s">
        <v>18</v>
      </c>
      <c r="E16" s="50">
        <v>15</v>
      </c>
      <c r="F16" s="52"/>
      <c r="G16" s="60"/>
      <c r="H16" s="61"/>
      <c r="I16" s="60"/>
      <c r="J16" s="60"/>
      <c r="K16" s="60"/>
    </row>
    <row r="17" spans="1:11" ht="74.25" customHeight="1" x14ac:dyDescent="0.25">
      <c r="A17" s="50" t="s">
        <v>119</v>
      </c>
      <c r="B17" s="50"/>
      <c r="C17" s="51" t="s">
        <v>189</v>
      </c>
      <c r="D17" s="50" t="s">
        <v>18</v>
      </c>
      <c r="E17" s="50">
        <v>15</v>
      </c>
      <c r="F17" s="52"/>
      <c r="G17" s="60"/>
      <c r="H17" s="61"/>
      <c r="I17" s="60"/>
      <c r="J17" s="60"/>
      <c r="K17" s="60"/>
    </row>
    <row r="18" spans="1:11" ht="67.5" customHeight="1" x14ac:dyDescent="0.25">
      <c r="A18" s="50" t="s">
        <v>120</v>
      </c>
      <c r="B18" s="50"/>
      <c r="C18" s="51" t="s">
        <v>190</v>
      </c>
      <c r="D18" s="50" t="s">
        <v>18</v>
      </c>
      <c r="E18" s="50">
        <v>15</v>
      </c>
      <c r="F18" s="52"/>
      <c r="G18" s="60"/>
      <c r="H18" s="61"/>
      <c r="I18" s="60"/>
      <c r="J18" s="60"/>
      <c r="K18" s="60"/>
    </row>
    <row r="19" spans="1:11" ht="51.75" customHeight="1" x14ac:dyDescent="0.25">
      <c r="A19" s="50" t="s">
        <v>121</v>
      </c>
      <c r="B19" s="50"/>
      <c r="C19" s="51" t="s">
        <v>260</v>
      </c>
      <c r="D19" s="50" t="s">
        <v>18</v>
      </c>
      <c r="E19" s="50">
        <v>2</v>
      </c>
      <c r="F19" s="52"/>
      <c r="G19" s="60"/>
      <c r="H19" s="61"/>
      <c r="I19" s="60"/>
      <c r="J19" s="60"/>
      <c r="K19" s="60"/>
    </row>
    <row r="20" spans="1:11" x14ac:dyDescent="0.25">
      <c r="A20" s="176" t="s">
        <v>160</v>
      </c>
      <c r="B20" s="176"/>
      <c r="C20" s="176"/>
      <c r="D20" s="176"/>
      <c r="E20" s="176"/>
      <c r="F20" s="176"/>
      <c r="G20" s="63">
        <f>SUM(G4:G19)</f>
        <v>0</v>
      </c>
      <c r="H20" s="64"/>
      <c r="I20" s="63">
        <f t="shared" ref="I20" si="0">G20*0.08</f>
        <v>0</v>
      </c>
      <c r="J20" s="63"/>
      <c r="K20" s="63">
        <f t="shared" ref="K20" si="1">G20+I20</f>
        <v>0</v>
      </c>
    </row>
  </sheetData>
  <mergeCells count="1">
    <mergeCell ref="A20:F20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L21"/>
  <sheetViews>
    <sheetView topLeftCell="A10" workbookViewId="0">
      <selection activeCell="G17" sqref="G17:K17"/>
    </sheetView>
  </sheetViews>
  <sheetFormatPr defaultRowHeight="15" x14ac:dyDescent="0.25"/>
  <cols>
    <col min="2" max="2" width="38.42578125" customWidth="1"/>
    <col min="4" max="4" width="3.85546875" customWidth="1"/>
  </cols>
  <sheetData>
    <row r="3" spans="1:12" x14ac:dyDescent="0.25">
      <c r="A3" s="2" t="s">
        <v>249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5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</row>
    <row r="5" spans="1:12" x14ac:dyDescent="0.25">
      <c r="A5" s="179" t="s">
        <v>170</v>
      </c>
      <c r="B5" s="180"/>
      <c r="C5" s="180"/>
      <c r="D5" s="180"/>
      <c r="E5" s="180"/>
      <c r="F5" s="180"/>
      <c r="G5" s="180"/>
      <c r="H5" s="180"/>
      <c r="I5" s="180"/>
      <c r="J5" s="180"/>
      <c r="K5" s="181"/>
      <c r="L5" s="70"/>
    </row>
    <row r="6" spans="1:12" ht="53.25" customHeight="1" x14ac:dyDescent="0.25">
      <c r="A6" s="10" t="s">
        <v>12</v>
      </c>
      <c r="B6" s="66" t="s">
        <v>171</v>
      </c>
      <c r="C6" s="66"/>
      <c r="D6" s="66" t="s">
        <v>13</v>
      </c>
      <c r="E6" s="66">
        <v>5</v>
      </c>
      <c r="F6" s="66"/>
      <c r="G6" s="66"/>
      <c r="H6" s="13"/>
      <c r="I6" s="66"/>
      <c r="J6" s="66"/>
      <c r="K6" s="66"/>
      <c r="L6" s="66" t="s">
        <v>31</v>
      </c>
    </row>
    <row r="7" spans="1:12" ht="51.75" customHeight="1" x14ac:dyDescent="0.25">
      <c r="A7" s="10"/>
      <c r="B7" s="66" t="s">
        <v>172</v>
      </c>
      <c r="C7" s="66"/>
      <c r="D7" s="66" t="s">
        <v>13</v>
      </c>
      <c r="E7" s="66">
        <v>5</v>
      </c>
      <c r="F7" s="66"/>
      <c r="G7" s="66"/>
      <c r="H7" s="13"/>
      <c r="I7" s="66"/>
      <c r="J7" s="66"/>
      <c r="K7" s="66"/>
      <c r="L7" s="66" t="s">
        <v>31</v>
      </c>
    </row>
    <row r="8" spans="1:12" ht="26.25" x14ac:dyDescent="0.25">
      <c r="A8" s="10" t="s">
        <v>15</v>
      </c>
      <c r="B8" s="19" t="s">
        <v>173</v>
      </c>
      <c r="C8" s="66"/>
      <c r="D8" s="66" t="s">
        <v>13</v>
      </c>
      <c r="E8" s="66">
        <v>5</v>
      </c>
      <c r="F8" s="66"/>
      <c r="G8" s="66"/>
      <c r="H8" s="13"/>
      <c r="I8" s="66"/>
      <c r="J8" s="66"/>
      <c r="K8" s="66"/>
      <c r="L8" s="66" t="s">
        <v>31</v>
      </c>
    </row>
    <row r="9" spans="1:12" x14ac:dyDescent="0.25">
      <c r="A9" s="150" t="s">
        <v>20</v>
      </c>
      <c r="B9" s="150"/>
      <c r="C9" s="150"/>
      <c r="D9" s="150"/>
      <c r="E9" s="150"/>
      <c r="F9" s="150"/>
      <c r="G9" s="71">
        <f>SUM(G6:G8)</f>
        <v>0</v>
      </c>
      <c r="H9" s="71"/>
      <c r="I9" s="71">
        <f>SUM(I6:I8)</f>
        <v>0</v>
      </c>
      <c r="J9" s="71"/>
      <c r="K9" s="71">
        <f>SUM(K6:K8)</f>
        <v>0</v>
      </c>
      <c r="L9" s="71"/>
    </row>
    <row r="10" spans="1:12" x14ac:dyDescent="0.25">
      <c r="A10" s="182" t="s">
        <v>174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4"/>
      <c r="L10" s="72"/>
    </row>
    <row r="11" spans="1:12" ht="81.75" customHeight="1" x14ac:dyDescent="0.25">
      <c r="A11" s="44" t="s">
        <v>12</v>
      </c>
      <c r="B11" s="73" t="s">
        <v>175</v>
      </c>
      <c r="C11" s="44"/>
      <c r="D11" s="74" t="s">
        <v>13</v>
      </c>
      <c r="E11" s="74">
        <v>4</v>
      </c>
      <c r="F11" s="74"/>
      <c r="G11" s="74"/>
      <c r="H11" s="75"/>
      <c r="I11" s="74"/>
      <c r="J11" s="74"/>
      <c r="K11" s="74"/>
      <c r="L11" s="74">
        <v>2</v>
      </c>
    </row>
    <row r="12" spans="1:12" ht="96.75" customHeight="1" x14ac:dyDescent="0.25">
      <c r="A12" s="44" t="s">
        <v>15</v>
      </c>
      <c r="B12" s="73" t="s">
        <v>176</v>
      </c>
      <c r="C12" s="44"/>
      <c r="D12" s="74" t="s">
        <v>13</v>
      </c>
      <c r="E12" s="74">
        <v>4</v>
      </c>
      <c r="F12" s="74"/>
      <c r="G12" s="74"/>
      <c r="H12" s="75"/>
      <c r="I12" s="74"/>
      <c r="J12" s="74"/>
      <c r="K12" s="74"/>
      <c r="L12" s="74">
        <v>2</v>
      </c>
    </row>
    <row r="13" spans="1:12" ht="42" customHeight="1" x14ac:dyDescent="0.25">
      <c r="A13" s="44" t="s">
        <v>16</v>
      </c>
      <c r="B13" s="73" t="s">
        <v>177</v>
      </c>
      <c r="C13" s="44"/>
      <c r="D13" s="74" t="s">
        <v>13</v>
      </c>
      <c r="E13" s="74">
        <v>9</v>
      </c>
      <c r="F13" s="74"/>
      <c r="G13" s="74"/>
      <c r="H13" s="75"/>
      <c r="I13" s="74"/>
      <c r="J13" s="74"/>
      <c r="K13" s="74"/>
      <c r="L13" s="74">
        <v>2</v>
      </c>
    </row>
    <row r="14" spans="1:12" ht="34.5" customHeight="1" x14ac:dyDescent="0.25">
      <c r="A14" s="44" t="s">
        <v>17</v>
      </c>
      <c r="B14" s="73" t="s">
        <v>178</v>
      </c>
      <c r="C14" s="44"/>
      <c r="D14" s="74" t="s">
        <v>13</v>
      </c>
      <c r="E14" s="74">
        <v>9</v>
      </c>
      <c r="F14" s="74"/>
      <c r="G14" s="74"/>
      <c r="H14" s="75"/>
      <c r="I14" s="74"/>
      <c r="J14" s="74"/>
      <c r="K14" s="74"/>
      <c r="L14" s="74">
        <v>2</v>
      </c>
    </row>
    <row r="15" spans="1:12" ht="38.25" customHeight="1" x14ac:dyDescent="0.25">
      <c r="A15" s="44" t="s">
        <v>19</v>
      </c>
      <c r="B15" s="73" t="s">
        <v>179</v>
      </c>
      <c r="C15" s="44"/>
      <c r="D15" s="74" t="s">
        <v>13</v>
      </c>
      <c r="E15" s="74">
        <v>9</v>
      </c>
      <c r="F15" s="74"/>
      <c r="G15" s="74"/>
      <c r="H15" s="75"/>
      <c r="I15" s="74"/>
      <c r="J15" s="74"/>
      <c r="K15" s="74"/>
      <c r="L15" s="74">
        <v>2</v>
      </c>
    </row>
    <row r="16" spans="1:12" x14ac:dyDescent="0.25">
      <c r="A16" s="185" t="s">
        <v>20</v>
      </c>
      <c r="B16" s="186"/>
      <c r="C16" s="186"/>
      <c r="D16" s="186"/>
      <c r="E16" s="187"/>
      <c r="F16" s="44"/>
      <c r="G16" s="76">
        <f>SUM(G11:G15)</f>
        <v>0</v>
      </c>
      <c r="H16" s="76"/>
      <c r="I16" s="76">
        <f>SUM(I11:I15)</f>
        <v>0</v>
      </c>
      <c r="J16" s="76"/>
      <c r="K16" s="76">
        <f>G16+I16</f>
        <v>0</v>
      </c>
      <c r="L16" s="44"/>
    </row>
    <row r="17" spans="1:12" x14ac:dyDescent="0.25">
      <c r="A17" s="185" t="s">
        <v>180</v>
      </c>
      <c r="B17" s="186"/>
      <c r="C17" s="186"/>
      <c r="D17" s="186"/>
      <c r="E17" s="187"/>
      <c r="F17" s="44"/>
      <c r="G17" s="76"/>
      <c r="H17" s="76"/>
      <c r="I17" s="76"/>
      <c r="J17" s="76"/>
      <c r="K17" s="76"/>
      <c r="L17" s="44"/>
    </row>
    <row r="20" spans="1:12" x14ac:dyDescent="0.25">
      <c r="A20" s="124" t="s">
        <v>81</v>
      </c>
    </row>
    <row r="21" spans="1:12" ht="41.25" customHeight="1" x14ac:dyDescent="0.25">
      <c r="A21" s="177" t="s">
        <v>243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</row>
  </sheetData>
  <mergeCells count="6">
    <mergeCell ref="A21:L21"/>
    <mergeCell ref="A5:K5"/>
    <mergeCell ref="A9:F9"/>
    <mergeCell ref="A10:K10"/>
    <mergeCell ref="A16:E16"/>
    <mergeCell ref="A17:E17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K7"/>
  <sheetViews>
    <sheetView workbookViewId="0">
      <selection activeCell="F6" sqref="F6:K6"/>
    </sheetView>
  </sheetViews>
  <sheetFormatPr defaultRowHeight="15" x14ac:dyDescent="0.25"/>
  <cols>
    <col min="1" max="1" width="4" customWidth="1"/>
    <col min="2" max="2" width="51.85546875" customWidth="1"/>
    <col min="4" max="4" width="5.42578125" customWidth="1"/>
    <col min="5" max="5" width="4.7109375" customWidth="1"/>
    <col min="8" max="8" width="6.28515625" customWidth="1"/>
  </cols>
  <sheetData>
    <row r="4" spans="1:11" x14ac:dyDescent="0.25">
      <c r="A4" s="2" t="s">
        <v>250</v>
      </c>
      <c r="B4" s="2"/>
      <c r="C4" s="2"/>
      <c r="D4" s="2"/>
      <c r="E4" s="2"/>
    </row>
    <row r="5" spans="1:11" ht="51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</row>
    <row r="6" spans="1:11" ht="256.89999999999998" customHeight="1" x14ac:dyDescent="0.25">
      <c r="A6" s="10" t="s">
        <v>12</v>
      </c>
      <c r="B6" s="37" t="s">
        <v>186</v>
      </c>
      <c r="C6" s="66"/>
      <c r="D6" s="66" t="s">
        <v>13</v>
      </c>
      <c r="E6" s="66">
        <v>50</v>
      </c>
      <c r="F6" s="66"/>
      <c r="G6" s="30"/>
      <c r="H6" s="13"/>
      <c r="I6" s="30"/>
      <c r="J6" s="30"/>
      <c r="K6" s="30"/>
    </row>
    <row r="7" spans="1:11" x14ac:dyDescent="0.25">
      <c r="A7" s="150" t="s">
        <v>20</v>
      </c>
      <c r="B7" s="150"/>
      <c r="C7" s="150"/>
      <c r="D7" s="150"/>
      <c r="E7" s="150"/>
      <c r="F7" s="150"/>
      <c r="G7" s="6">
        <f>SUM(G6:G6)</f>
        <v>0</v>
      </c>
      <c r="H7" s="5"/>
      <c r="I7" s="6">
        <f>SUM(I6:I6)</f>
        <v>0</v>
      </c>
      <c r="J7" s="6"/>
      <c r="K7" s="6">
        <f>SUM(K6:K6)</f>
        <v>0</v>
      </c>
    </row>
  </sheetData>
  <mergeCells count="1">
    <mergeCell ref="A7:F7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1BE40-C0DA-4806-9604-2289A04D33B2}">
  <dimension ref="A4:K8"/>
  <sheetViews>
    <sheetView workbookViewId="0">
      <selection activeCell="F6" sqref="F6:K7"/>
    </sheetView>
  </sheetViews>
  <sheetFormatPr defaultRowHeight="15" x14ac:dyDescent="0.25"/>
  <cols>
    <col min="1" max="1" width="4" customWidth="1"/>
    <col min="2" max="2" width="51.85546875" customWidth="1"/>
    <col min="4" max="4" width="5.42578125" customWidth="1"/>
    <col min="5" max="5" width="4.7109375" customWidth="1"/>
    <col min="7" max="7" width="7.28515625" customWidth="1"/>
    <col min="8" max="8" width="6.28515625" customWidth="1"/>
  </cols>
  <sheetData>
    <row r="4" spans="1:11" x14ac:dyDescent="0.25">
      <c r="A4" s="2" t="s">
        <v>251</v>
      </c>
      <c r="B4" s="2"/>
      <c r="C4" s="2"/>
      <c r="D4" s="2"/>
      <c r="E4" s="2"/>
    </row>
    <row r="5" spans="1:11" ht="51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</row>
    <row r="6" spans="1:11" ht="52.5" customHeight="1" x14ac:dyDescent="0.25">
      <c r="A6" s="112" t="s">
        <v>12</v>
      </c>
      <c r="B6" s="115" t="s">
        <v>234</v>
      </c>
      <c r="C6" s="66"/>
      <c r="D6" s="66" t="s">
        <v>13</v>
      </c>
      <c r="E6" s="66">
        <v>6</v>
      </c>
      <c r="F6" s="66"/>
      <c r="G6" s="30"/>
      <c r="H6" s="13"/>
      <c r="I6" s="30"/>
      <c r="J6" s="30"/>
      <c r="K6" s="30"/>
    </row>
    <row r="7" spans="1:11" ht="54.75" customHeight="1" x14ac:dyDescent="0.25">
      <c r="A7" s="112" t="s">
        <v>15</v>
      </c>
      <c r="B7" s="115" t="s">
        <v>235</v>
      </c>
      <c r="C7" s="113"/>
      <c r="D7" s="113" t="s">
        <v>13</v>
      </c>
      <c r="E7" s="113">
        <v>78</v>
      </c>
      <c r="F7" s="113"/>
      <c r="G7" s="149"/>
      <c r="H7" s="114"/>
      <c r="I7" s="149"/>
      <c r="J7" s="149"/>
      <c r="K7" s="149"/>
    </row>
    <row r="8" spans="1:11" x14ac:dyDescent="0.25">
      <c r="A8" s="150" t="s">
        <v>20</v>
      </c>
      <c r="B8" s="150"/>
      <c r="C8" s="150"/>
      <c r="D8" s="150"/>
      <c r="E8" s="150"/>
      <c r="F8" s="150"/>
      <c r="G8" s="6">
        <f>SUM(G6:G7)</f>
        <v>0</v>
      </c>
      <c r="H8" s="5"/>
      <c r="I8" s="6">
        <f>SUM(I6:I7)</f>
        <v>0</v>
      </c>
      <c r="J8" s="6"/>
      <c r="K8" s="6">
        <f>SUM(K6:K7)</f>
        <v>0</v>
      </c>
    </row>
  </sheetData>
  <mergeCells count="1">
    <mergeCell ref="A8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wsduser</cp:lastModifiedBy>
  <cp:revision>52</cp:revision>
  <cp:lastPrinted>2019-09-12T09:06:44Z</cp:lastPrinted>
  <dcterms:created xsi:type="dcterms:W3CDTF">2006-09-22T13:37:51Z</dcterms:created>
  <dcterms:modified xsi:type="dcterms:W3CDTF">2019-09-25T09:50:50Z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