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9040" windowHeight="15840" tabRatio="990" activeTab="0"/>
  </bookViews>
  <sheets>
    <sheet name="Pakiet 1" sheetId="4" r:id="rId1"/>
    <sheet name="Pakiet 2" sheetId="11" r:id="rId2"/>
    <sheet name="Pakiet 3" sheetId="13" r:id="rId3"/>
  </sheets>
  <definedNames/>
  <calcPr calcId="181029"/>
  <extLst/>
</workbook>
</file>

<file path=xl/sharedStrings.xml><?xml version="1.0" encoding="utf-8"?>
<sst xmlns="http://schemas.openxmlformats.org/spreadsheetml/2006/main" count="138" uniqueCount="82">
  <si>
    <t>L.p</t>
  </si>
  <si>
    <t>Nazwa sprzętu</t>
  </si>
  <si>
    <t>nazwa handlowa</t>
  </si>
  <si>
    <t>jedn. Miary</t>
  </si>
  <si>
    <t>Ilość</t>
  </si>
  <si>
    <t>cena jedn. netto</t>
  </si>
  <si>
    <t>wartość netto</t>
  </si>
  <si>
    <t>VAT%</t>
  </si>
  <si>
    <t>wartość Vat%</t>
  </si>
  <si>
    <t>cena jedn. Brutto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</si>
  <si>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</si>
  <si>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</si>
  <si>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</si>
  <si>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</si>
  <si>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</si>
  <si>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</si>
  <si>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</si>
  <si>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</si>
  <si>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</si>
  <si>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</si>
  <si>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</si>
  <si>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</si>
  <si>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</si>
  <si>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Razem:</t>
  </si>
  <si>
    <t>Dren irygacyjny, sterylny, jednorazowy do używania z wiertarką i shaverem laryngologicznym typu Osseoduo. Długość min. 3m. Dren o dwóch poziomach przepływu: 50% i 100%, oznaczone różnymi kolorami.</t>
  </si>
  <si>
    <t>Ostrze shaverowe jednorazowe, podwójnie ząbkowane, śr. 3mm, zagięte 40°, okienko od wewnątrz, dł. 11 cm (w 1opak. 5szt.)</t>
  </si>
  <si>
    <t>opak</t>
  </si>
  <si>
    <t>Ostrze shaverowe jednorazowe, podwójnie ząbkowane, śr. 4mm, zagięte 40°, okienko od wewnątrz, dł. 11 cm   (w 1opak. 5szt.)</t>
  </si>
  <si>
    <t>Ostrze shaverowe jednorazowe, podwójnie ząbkowane, śr. 4mm, zagięte 40°, okienko na zewnątrz, dł.  11 cm (w 1opak. 5szt.)</t>
  </si>
  <si>
    <t>opak.</t>
  </si>
  <si>
    <t>Ostrze shaverowe jednorazowe, podwójnie ząbkowane, śr. 3mm, zagięte 60°, okienko od wewnątrz, dł. 11 cm (w 1opak. 5szt.)</t>
  </si>
  <si>
    <t>Ostrze shaverowe jednorazowe, podwójnie ząbkowane, śr. 4mm, zagięte 60°, okienko od wewnątrz, dł. 11 cm (w 1opak. 5szt.)</t>
  </si>
  <si>
    <t>Ostrze shaverowe jednorazowe, podwójnie ząbkowane, śr. 4mm, zagięte 60°, okienko na zewnątrz, dł. 11  cm (w 1opak. 5szt.)</t>
  </si>
  <si>
    <t>Ostrze shaverowe jednorazowe wiercące do DCR ze stali nierdzewnej, końcówka wiercąca typu „różyczka”, śr. 3mm, śr. płaszcza 3,5mm, zagięte 15°, dł. 11cm    (w 1opak. 3szt.)</t>
  </si>
  <si>
    <t>Ostrze shaverowe jednorazowe wiercące do DCR diamentowe, śr. 3mm, śr. płaszcza 3,5mm, zagięte 15°, dł. 11cm     (w 1opak. 3szt.)</t>
  </si>
  <si>
    <t>Ostrze shaverowe jednorazowe wiercące cylindryczne proste, końcówka wiercąca typu „różyczka”, śr. 3mm, śr. płaszcza 3,5mm, zagięte 15°, dł. 12c   (w 1opak. 3szt.)</t>
  </si>
  <si>
    <t>Ostrze shaverowe jednorazowe wiercące cylindryczne, zagięte 60°, końcówka wiercąca typu „różyczka”, śr. 3mm, śr. płaszcza 3,5mm, zagięte 15°, dł. 12cm</t>
  </si>
  <si>
    <t>12.</t>
  </si>
  <si>
    <t>Uszczelka dedykowana do kątnicy laryngologicznej do wiertarki BienAir posiadanej w jednostce zamawiającej  do wyboru przez zamawiającego</t>
  </si>
  <si>
    <t>szt</t>
  </si>
  <si>
    <t>13.</t>
  </si>
  <si>
    <t>Ostrze shaverowe jednorazowe krtaniowe
Kształt wklęsły
Rurka zewnętrzna: śr. 4,0 mm
Długość robocza: 270 mm</t>
  </si>
  <si>
    <t>op.</t>
  </si>
  <si>
    <t>14.</t>
  </si>
  <si>
    <t>Ostrze shaverowe jednorazowe krtaniowe
Kształt wklęsły
Rurka zewnętrzna: śr. 3,0 mm
Długość robocza: 220 mm</t>
  </si>
  <si>
    <t>wartość VAT</t>
  </si>
  <si>
    <t>15.</t>
  </si>
  <si>
    <t>16.</t>
  </si>
  <si>
    <t>Lp.</t>
  </si>
  <si>
    <t>nr katalogowy, producent</t>
  </si>
  <si>
    <t>rodzaj sprzętu</t>
  </si>
  <si>
    <t>jedn. miary</t>
  </si>
  <si>
    <t>ilość</t>
  </si>
  <si>
    <t>wartość   netto</t>
  </si>
  <si>
    <t>cena jedn. brutto</t>
  </si>
  <si>
    <t>wartość   brutto</t>
  </si>
  <si>
    <t>Elektrody igłowe spiralne typu korkociąg, średnica 0.6mm, przewód długości 1m, wtyczka touchproof 1.5mm, komplet 6 elektrod (czerwona, zielona, żółta, niebieska, czarna i biała); produkt sterylny jednorazowy, opakowanie zbiorcze 10 kompletów / 60 sztuk.</t>
  </si>
  <si>
    <t>Ssak neurochirurgiczny z funkcją stymulacji monopolarnej, 
(śr. 3mm, dł. robocza 9cm, dł. całkowita 12cm),do bezpośredniej stymulacji dróg korowo-rdzeniowych, w komplecie przewód podłączeniowy i elektroda igłowa (2 biegun), produkt jednorazowy, opakowanie zbiorcze zawiera 5 osobno sterylnie pakowanych kompletów.</t>
  </si>
  <si>
    <t>Elektroda FSR-02 do stymulacji lub odbioru potencjałów wewnątrz/zewnątrz rdzeniowych typu D-wave dł:1,0m;śr.1mm; zakończenia typu touchproof, produkt 
jednorazowy, opakowanie zbiorcze 5 osobno sterylnie 
pakowanych sztuk.</t>
  </si>
  <si>
    <t>Para elektrod igłowych typu Trygon (dł.igły 15mm, dł. przewodu 2.0m) z płaskim atraumatycznym uchwytem, 
wtyczka typu touchproof 1.5mm, produkt sterylny jednorazowy,opakowanie zbiorcze 10 kolorowych par elektrod.</t>
  </si>
  <si>
    <t>Para elektrod igłowych typu Trygon ( dł.igły 30mm, dł. przewodu 1,5 m,zagięte 35st.), wtyczka typu touchproof 1,5 
mm, produkt sterylny jednorazowy, czerwono/czarny, 
opakowanie zbiorcze 10 par</t>
  </si>
  <si>
    <t>Elektroda igłowa referencyjna typu Trygon (dł.igły 20mm, dł. przewodu 3.0m) z płaskim atraumatycznym uchwytem, 
wtyczka typu touchproof 1.5mm, zielona, produkt jednorazowy, opakowanie zbiorcze 10 sterylnych sztuk</t>
  </si>
  <si>
    <t>Para elektrod igłowych (dł.igły 6mm, dł. przewodu 1.5m) pediatrycznych, wtyczka typu touchproof 1.5mm przewód przeplot czerwony/czarny, produkt sterylny jednorazowy, opakowanie zbiorcze 10 par.</t>
  </si>
  <si>
    <t>Elektroda 4-kanałowa naklejana na rurki intubacyjne rozm. 7-9, powierzchnia elektrody 37x37 w komplecie elektroda neutralna, opakowanie zbiorcze 10szt.</t>
  </si>
  <si>
    <t>Sonda bipolarna, koncentryczna offsetowa do guzow kąta m-m (dł.robocza 13cm, dł.całkowita 24cm, przewód 3m) do 
bezpośredniej stymulacji nerwów, produkt jednorazowy, opakowanie zbiorcze 10 osobno sterylnie pakowanych 
Sztuk.</t>
  </si>
  <si>
    <t>Sonda monopolarna bagnetowa (dł.robocza 13cm, dł.całkowita 23cm, przewód 3m) do stymulacji implantów, w 
komplecie igłowa elektroda neutralna dł igły 20mm, dł przewodu 3m, produkt jednorazowy, opakowanie zbiorcze 
10 osobno sterylnie pakowanych kompletów</t>
  </si>
  <si>
    <t>4-kanałowy interfejs EMG, przewod dł. 4mm, wtyczki touchproof 9x1.5mm</t>
  </si>
  <si>
    <t>Sonda bipolarna prosta mikrowidelec ( dł. robocza 4.5cm, przewód 3m) do bezpośredniej stymulacji nerwów, opakowanie zbiorcze 10szt</t>
  </si>
  <si>
    <t>Para elektrod igłowych typu Trygon (dł.igły 20mm, dł. przewodu 2.0m) z płaskim atraumatycznym uchwytem, 
wtyczka typu touchproof 1.5mm, produkt sterylny jednorazowy,opakowanie zbiorcze 10 kolorowych par elektrod.</t>
  </si>
  <si>
    <t>Para elektrod igłowych typu Trygon (dł.igły 15mm, dł. przewodu 2.0m) z płaskim atraumatycznym uchwytem, 
wtyczka typu touchproof 1.5mm, produkt sterylny jednorazowy,opakowanie zbiorcze 10 czerwono-czarnych  par elektrod.</t>
  </si>
  <si>
    <t>Para elektrod igłowych typu Trygon (dł.igły 20mm, dł. przewodu 1,5m) z płaskim atraumatycznym uchwytem, 
wtyczka typu touchproof 1.5mm, produkt sterylny jednorazowy,opakowanie zbiorcze 10 czerwono-czarnych  par elektrod.</t>
  </si>
  <si>
    <t>Elektroda 4-kanałowa naklejana na rurki intubacyjne rozm. 6-7, powierzchnia elektrody 32x29,7 w komplecie elektroda neutralna, opakowanie zbiorcze 10szt</t>
  </si>
  <si>
    <t>RAZEM</t>
  </si>
  <si>
    <t>Pakiet nr 1 - Dren irygacyjny i ostrza shavera</t>
  </si>
  <si>
    <t>Pakiet nr 2- Osprzęt do neuromonitoringu</t>
  </si>
  <si>
    <t xml:space="preserve">Dren irygacyjny jednorazowy do pompy płuczącej dł.3,8m do sprzętu Piezomed  30078001 posiadanego w jednostce           
</t>
  </si>
  <si>
    <t xml:space="preserve">Dren irygacyjny jednorazowy do pompy płuczącej dł.2,2m do sprzętu Implantmed 30188000posiadanego w jednostce </t>
  </si>
  <si>
    <t xml:space="preserve">Pakiet nr 3 - Dreny irygacyjne </t>
  </si>
  <si>
    <t>wartość Vat</t>
  </si>
  <si>
    <t xml:space="preserve"> Formularz  Cenowy                                                                                                           </t>
  </si>
  <si>
    <t>17 / 2019 / PN</t>
  </si>
  <si>
    <t xml:space="preserve"> 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</si>
</sst>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333333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800000"/>
      <name val="Arial"/>
      <family val="2"/>
    </font>
    <font>
      <sz val="10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64" fontId="13" fillId="0" borderId="0">
      <alignment/>
      <protection/>
    </xf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21" applyFont="1" applyFill="1" applyBorder="1" applyAlignment="1">
      <alignment horizontal="center" vertical="center"/>
      <protection/>
    </xf>
    <xf numFmtId="4" fontId="1" fillId="0" borderId="1" xfId="21" applyNumberFormat="1" applyFont="1" applyFill="1" applyBorder="1" applyAlignment="1">
      <alignment horizontal="center" vertical="center"/>
      <protection/>
    </xf>
    <xf numFmtId="9" fontId="1" fillId="0" borderId="1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kst objaśnienia" xfId="20"/>
    <cellStyle name="Normalny 3" xfId="21"/>
    <cellStyle name="Heading" xfId="22"/>
    <cellStyle name="Heading1" xfId="23"/>
    <cellStyle name="Normal 2" xfId="24"/>
    <cellStyle name="Normalny 2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J19"/>
  <sheetViews>
    <sheetView tabSelected="1" workbookViewId="0" topLeftCell="A1">
      <selection activeCell="K2" sqref="K2"/>
    </sheetView>
  </sheetViews>
  <sheetFormatPr defaultColWidth="9.140625" defaultRowHeight="15"/>
  <cols>
    <col min="1" max="1" width="3.57421875" style="6" customWidth="1"/>
    <col min="2" max="2" width="47.00390625" style="21" customWidth="1"/>
    <col min="3" max="3" width="13.00390625" style="6" customWidth="1"/>
    <col min="4" max="5" width="6.140625" style="6" customWidth="1"/>
    <col min="6" max="6" width="8.00390625" style="6" customWidth="1"/>
    <col min="7" max="7" width="10.00390625" style="6" customWidth="1"/>
    <col min="8" max="8" width="6.140625" style="6" customWidth="1"/>
    <col min="9" max="9" width="10.421875" style="6" customWidth="1"/>
    <col min="10" max="10" width="8.00390625" style="6" customWidth="1"/>
    <col min="11" max="11" width="12.00390625" style="6" customWidth="1"/>
    <col min="12" max="1025" width="8.00390625" style="6" customWidth="1"/>
    <col min="1026" max="16384" width="9.140625" style="5" customWidth="1"/>
  </cols>
  <sheetData>
    <row r="1" spans="1:1024" ht="15.75" customHeight="1">
      <c r="A1" s="71" t="s">
        <v>79</v>
      </c>
      <c r="B1" s="72"/>
      <c r="C1" s="69"/>
      <c r="D1" s="69"/>
      <c r="E1" s="69"/>
      <c r="F1" s="69"/>
      <c r="G1" s="69"/>
      <c r="H1" s="69"/>
      <c r="I1" s="73" t="s">
        <v>80</v>
      </c>
      <c r="J1" s="74"/>
      <c r="K1" s="69" t="s">
        <v>81</v>
      </c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</row>
    <row r="2" spans="1:1024" ht="15">
      <c r="A2" s="20" t="s">
        <v>73</v>
      </c>
      <c r="B2" s="20"/>
      <c r="C2" s="7"/>
      <c r="D2" s="8"/>
      <c r="E2" s="8"/>
      <c r="F2" s="8"/>
      <c r="G2" s="9"/>
      <c r="H2" s="8"/>
      <c r="I2" s="9"/>
      <c r="J2" s="8"/>
      <c r="K2" s="9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</row>
    <row r="3" spans="1:1024" s="11" customFormat="1" ht="38.25">
      <c r="A3" s="22" t="s">
        <v>0</v>
      </c>
      <c r="B3" s="23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4" t="s">
        <v>6</v>
      </c>
      <c r="H3" s="22" t="s">
        <v>7</v>
      </c>
      <c r="I3" s="24" t="s">
        <v>8</v>
      </c>
      <c r="J3" s="22" t="s">
        <v>9</v>
      </c>
      <c r="K3" s="24" t="s">
        <v>10</v>
      </c>
      <c r="AMI3" s="5"/>
      <c r="AMJ3" s="5"/>
    </row>
    <row r="4" spans="1:1024" ht="63.4" customHeight="1">
      <c r="A4" s="25" t="s">
        <v>11</v>
      </c>
      <c r="B4" s="26" t="s">
        <v>24</v>
      </c>
      <c r="C4" s="27"/>
      <c r="D4" s="27" t="s">
        <v>12</v>
      </c>
      <c r="E4" s="27">
        <v>300</v>
      </c>
      <c r="F4" s="28"/>
      <c r="G4" s="28">
        <f aca="true" t="shared" si="0" ref="G4:G17">E4*F4</f>
        <v>0</v>
      </c>
      <c r="H4" s="29"/>
      <c r="I4" s="28">
        <f aca="true" t="shared" si="1" ref="I4:I17">G4*H4</f>
        <v>0</v>
      </c>
      <c r="J4" s="28">
        <f aca="true" t="shared" si="2" ref="J4">K4/E4</f>
        <v>0</v>
      </c>
      <c r="K4" s="28">
        <f aca="true" t="shared" si="3" ref="K4">G4+I4</f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ht="41.85" customHeight="1">
      <c r="A5" s="25" t="s">
        <v>13</v>
      </c>
      <c r="B5" s="30" t="s">
        <v>25</v>
      </c>
      <c r="C5" s="27"/>
      <c r="D5" s="27" t="s">
        <v>26</v>
      </c>
      <c r="E5" s="27">
        <v>4</v>
      </c>
      <c r="F5" s="28"/>
      <c r="G5" s="28">
        <f t="shared" si="0"/>
        <v>0</v>
      </c>
      <c r="H5" s="29"/>
      <c r="I5" s="28">
        <f t="shared" si="1"/>
        <v>0</v>
      </c>
      <c r="J5" s="28">
        <f aca="true" t="shared" si="4" ref="J5:J17">K5/E5</f>
        <v>0</v>
      </c>
      <c r="K5" s="28">
        <f aca="true" t="shared" si="5" ref="K5:K17">G5+I5</f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ht="38.85" customHeight="1">
      <c r="A6" s="25" t="s">
        <v>14</v>
      </c>
      <c r="B6" s="30" t="s">
        <v>27</v>
      </c>
      <c r="C6" s="27"/>
      <c r="D6" s="27" t="s">
        <v>26</v>
      </c>
      <c r="E6" s="27">
        <v>4</v>
      </c>
      <c r="F6" s="28"/>
      <c r="G6" s="28">
        <f t="shared" si="0"/>
        <v>0</v>
      </c>
      <c r="H6" s="29"/>
      <c r="I6" s="28">
        <f t="shared" si="1"/>
        <v>0</v>
      </c>
      <c r="J6" s="28">
        <f t="shared" si="4"/>
        <v>0</v>
      </c>
      <c r="K6" s="28">
        <f t="shared" si="5"/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</row>
    <row r="7" spans="1:1024" ht="38.85" customHeight="1">
      <c r="A7" s="25" t="s">
        <v>15</v>
      </c>
      <c r="B7" s="30" t="s">
        <v>28</v>
      </c>
      <c r="C7" s="27"/>
      <c r="D7" s="27" t="s">
        <v>29</v>
      </c>
      <c r="E7" s="27">
        <v>4</v>
      </c>
      <c r="F7" s="28"/>
      <c r="G7" s="28">
        <f t="shared" si="0"/>
        <v>0</v>
      </c>
      <c r="H7" s="29"/>
      <c r="I7" s="28">
        <f t="shared" si="1"/>
        <v>0</v>
      </c>
      <c r="J7" s="28">
        <f t="shared" si="4"/>
        <v>0</v>
      </c>
      <c r="K7" s="28">
        <f t="shared" si="5"/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</row>
    <row r="8" spans="1:1024" ht="38.25">
      <c r="A8" s="25" t="s">
        <v>16</v>
      </c>
      <c r="B8" s="30" t="s">
        <v>30</v>
      </c>
      <c r="C8" s="27"/>
      <c r="D8" s="27" t="s">
        <v>29</v>
      </c>
      <c r="E8" s="27">
        <v>4</v>
      </c>
      <c r="F8" s="28"/>
      <c r="G8" s="28">
        <f t="shared" si="0"/>
        <v>0</v>
      </c>
      <c r="H8" s="29"/>
      <c r="I8" s="28">
        <f t="shared" si="1"/>
        <v>0</v>
      </c>
      <c r="J8" s="28">
        <f t="shared" si="4"/>
        <v>0</v>
      </c>
      <c r="K8" s="28">
        <f t="shared" si="5"/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</row>
    <row r="9" spans="1:1024" ht="38.25">
      <c r="A9" s="25" t="s">
        <v>17</v>
      </c>
      <c r="B9" s="30" t="s">
        <v>31</v>
      </c>
      <c r="C9" s="27"/>
      <c r="D9" s="27" t="s">
        <v>29</v>
      </c>
      <c r="E9" s="27">
        <v>4</v>
      </c>
      <c r="F9" s="28"/>
      <c r="G9" s="28">
        <f t="shared" si="0"/>
        <v>0</v>
      </c>
      <c r="H9" s="29"/>
      <c r="I9" s="28">
        <f t="shared" si="1"/>
        <v>0</v>
      </c>
      <c r="J9" s="28">
        <f t="shared" si="4"/>
        <v>0</v>
      </c>
      <c r="K9" s="28">
        <f t="shared" si="5"/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</row>
    <row r="10" spans="1:1024" ht="38.25">
      <c r="A10" s="25" t="s">
        <v>18</v>
      </c>
      <c r="B10" s="30" t="s">
        <v>32</v>
      </c>
      <c r="C10" s="27"/>
      <c r="D10" s="27" t="s">
        <v>29</v>
      </c>
      <c r="E10" s="27">
        <v>4</v>
      </c>
      <c r="F10" s="28"/>
      <c r="G10" s="28">
        <f t="shared" si="0"/>
        <v>0</v>
      </c>
      <c r="H10" s="29"/>
      <c r="I10" s="28">
        <f t="shared" si="1"/>
        <v>0</v>
      </c>
      <c r="J10" s="28">
        <f t="shared" si="4"/>
        <v>0</v>
      </c>
      <c r="K10" s="28">
        <f t="shared" si="5"/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spans="1:1024" ht="50.65" customHeight="1">
      <c r="A11" s="25" t="s">
        <v>19</v>
      </c>
      <c r="B11" s="30" t="s">
        <v>33</v>
      </c>
      <c r="C11" s="27"/>
      <c r="D11" s="27" t="s">
        <v>29</v>
      </c>
      <c r="E11" s="27">
        <v>2</v>
      </c>
      <c r="F11" s="28"/>
      <c r="G11" s="28">
        <f t="shared" si="0"/>
        <v>0</v>
      </c>
      <c r="H11" s="29"/>
      <c r="I11" s="28">
        <f t="shared" si="1"/>
        <v>0</v>
      </c>
      <c r="J11" s="28">
        <f t="shared" si="4"/>
        <v>0</v>
      </c>
      <c r="K11" s="28">
        <f t="shared" si="5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ht="49.9" customHeight="1">
      <c r="A12" s="25" t="s">
        <v>20</v>
      </c>
      <c r="B12" s="30" t="s">
        <v>34</v>
      </c>
      <c r="C12" s="27"/>
      <c r="D12" s="27" t="s">
        <v>29</v>
      </c>
      <c r="E12" s="27">
        <v>2</v>
      </c>
      <c r="F12" s="28"/>
      <c r="G12" s="28">
        <f t="shared" si="0"/>
        <v>0</v>
      </c>
      <c r="H12" s="29"/>
      <c r="I12" s="28">
        <f t="shared" si="1"/>
        <v>0</v>
      </c>
      <c r="J12" s="28">
        <f t="shared" si="4"/>
        <v>0</v>
      </c>
      <c r="K12" s="28">
        <f t="shared" si="5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3" spans="1:1024" ht="51">
      <c r="A13" s="25" t="s">
        <v>21</v>
      </c>
      <c r="B13" s="30" t="s">
        <v>35</v>
      </c>
      <c r="C13" s="27"/>
      <c r="D13" s="27" t="s">
        <v>29</v>
      </c>
      <c r="E13" s="27">
        <v>2</v>
      </c>
      <c r="F13" s="28"/>
      <c r="G13" s="28">
        <f t="shared" si="0"/>
        <v>0</v>
      </c>
      <c r="H13" s="29"/>
      <c r="I13" s="28">
        <f t="shared" si="1"/>
        <v>0</v>
      </c>
      <c r="J13" s="28">
        <f t="shared" si="4"/>
        <v>0</v>
      </c>
      <c r="K13" s="28">
        <f t="shared" si="5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ht="51">
      <c r="A14" s="25" t="s">
        <v>22</v>
      </c>
      <c r="B14" s="30" t="s">
        <v>36</v>
      </c>
      <c r="C14" s="27"/>
      <c r="D14" s="27" t="s">
        <v>29</v>
      </c>
      <c r="E14" s="27">
        <v>2</v>
      </c>
      <c r="F14" s="28"/>
      <c r="G14" s="28">
        <f t="shared" si="0"/>
        <v>0</v>
      </c>
      <c r="H14" s="29"/>
      <c r="I14" s="28">
        <f t="shared" si="1"/>
        <v>0</v>
      </c>
      <c r="J14" s="28">
        <f t="shared" si="4"/>
        <v>0</v>
      </c>
      <c r="K14" s="28">
        <f t="shared" si="5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ht="50.65" customHeight="1">
      <c r="A15" s="25" t="s">
        <v>37</v>
      </c>
      <c r="B15" s="30" t="s">
        <v>38</v>
      </c>
      <c r="C15" s="27"/>
      <c r="D15" s="27" t="s">
        <v>39</v>
      </c>
      <c r="E15" s="27">
        <v>30</v>
      </c>
      <c r="F15" s="28"/>
      <c r="G15" s="28">
        <f t="shared" si="0"/>
        <v>0</v>
      </c>
      <c r="H15" s="29"/>
      <c r="I15" s="28">
        <f t="shared" si="1"/>
        <v>0</v>
      </c>
      <c r="J15" s="28">
        <f t="shared" si="4"/>
        <v>0</v>
      </c>
      <c r="K15" s="28">
        <f t="shared" si="5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ht="50.65" customHeight="1">
      <c r="A16" s="31" t="s">
        <v>40</v>
      </c>
      <c r="B16" s="32" t="s">
        <v>41</v>
      </c>
      <c r="C16" s="33"/>
      <c r="D16" s="33" t="s">
        <v>42</v>
      </c>
      <c r="E16" s="33">
        <v>1</v>
      </c>
      <c r="F16" s="34"/>
      <c r="G16" s="28">
        <f t="shared" si="0"/>
        <v>0</v>
      </c>
      <c r="H16" s="35"/>
      <c r="I16" s="28">
        <f t="shared" si="1"/>
        <v>0</v>
      </c>
      <c r="J16" s="28">
        <f t="shared" si="4"/>
        <v>0</v>
      </c>
      <c r="K16" s="28">
        <f t="shared" si="5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ht="50.65" customHeight="1">
      <c r="A17" s="31" t="s">
        <v>43</v>
      </c>
      <c r="B17" s="32" t="s">
        <v>44</v>
      </c>
      <c r="C17" s="33"/>
      <c r="D17" s="33" t="s">
        <v>39</v>
      </c>
      <c r="E17" s="33">
        <v>2</v>
      </c>
      <c r="F17" s="34"/>
      <c r="G17" s="28">
        <f t="shared" si="0"/>
        <v>0</v>
      </c>
      <c r="H17" s="35"/>
      <c r="I17" s="28">
        <f t="shared" si="1"/>
        <v>0</v>
      </c>
      <c r="J17" s="28">
        <f t="shared" si="4"/>
        <v>0</v>
      </c>
      <c r="K17" s="28">
        <f t="shared" si="5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</row>
    <row r="18" spans="1:1024" ht="48" customHeight="1">
      <c r="A18" s="70" t="s">
        <v>23</v>
      </c>
      <c r="B18" s="70"/>
      <c r="C18" s="70"/>
      <c r="D18" s="70"/>
      <c r="E18" s="70"/>
      <c r="F18" s="70"/>
      <c r="G18" s="16">
        <f>SUM(G4:G17)</f>
        <v>0</v>
      </c>
      <c r="H18" s="17"/>
      <c r="I18" s="16">
        <f>SUM(I4:I17)</f>
        <v>0</v>
      </c>
      <c r="J18" s="18"/>
      <c r="K18" s="16">
        <f>SUM(K4:K17)</f>
        <v>0</v>
      </c>
      <c r="AMJ18" s="5"/>
    </row>
    <row r="19" ht="15">
      <c r="K19" s="19"/>
    </row>
  </sheetData>
  <mergeCells count="3">
    <mergeCell ref="A18:F18"/>
    <mergeCell ref="A1:B1"/>
    <mergeCell ref="I1:J1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CE20"/>
  <sheetViews>
    <sheetView workbookViewId="0" topLeftCell="A1">
      <selection activeCell="B3" sqref="B3"/>
    </sheetView>
  </sheetViews>
  <sheetFormatPr defaultColWidth="9.140625" defaultRowHeight="15"/>
  <cols>
    <col min="1" max="1" width="3.57421875" style="5" customWidth="1"/>
    <col min="2" max="2" width="11.8515625" style="5" customWidth="1"/>
    <col min="3" max="3" width="57.421875" style="59" customWidth="1"/>
    <col min="4" max="4" width="6.421875" style="5" customWidth="1"/>
    <col min="5" max="5" width="5.421875" style="5" customWidth="1"/>
    <col min="6" max="6" width="8.421875" style="5" customWidth="1"/>
    <col min="7" max="7" width="9.421875" style="5" customWidth="1"/>
    <col min="8" max="8" width="6.140625" style="5" customWidth="1"/>
    <col min="9" max="10" width="8.421875" style="5" customWidth="1"/>
    <col min="11" max="11" width="9.7109375" style="5" customWidth="1"/>
    <col min="12" max="1025" width="8.421875" style="5" customWidth="1"/>
    <col min="1026" max="16384" width="9.140625" style="5" customWidth="1"/>
  </cols>
  <sheetData>
    <row r="1" spans="1:83" s="40" customFormat="1" ht="15">
      <c r="A1" s="54" t="s">
        <v>74</v>
      </c>
      <c r="B1" s="36"/>
      <c r="C1" s="55"/>
      <c r="D1" s="37"/>
      <c r="E1" s="37"/>
      <c r="F1" s="38"/>
      <c r="G1" s="38"/>
      <c r="H1" s="37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12" ht="38.25">
      <c r="A2" s="41" t="s">
        <v>48</v>
      </c>
      <c r="B2" s="41" t="s">
        <v>49</v>
      </c>
      <c r="C2" s="41" t="s">
        <v>50</v>
      </c>
      <c r="D2" s="41" t="s">
        <v>51</v>
      </c>
      <c r="E2" s="41" t="s">
        <v>52</v>
      </c>
      <c r="F2" s="42" t="s">
        <v>5</v>
      </c>
      <c r="G2" s="42" t="s">
        <v>53</v>
      </c>
      <c r="H2" s="41" t="s">
        <v>7</v>
      </c>
      <c r="I2" s="42" t="s">
        <v>45</v>
      </c>
      <c r="J2" s="42" t="s">
        <v>54</v>
      </c>
      <c r="K2" s="42" t="s">
        <v>55</v>
      </c>
      <c r="L2" s="39"/>
    </row>
    <row r="3" spans="1:12" ht="63.75">
      <c r="A3" s="43" t="s">
        <v>11</v>
      </c>
      <c r="B3" s="43"/>
      <c r="C3" s="56" t="s">
        <v>56</v>
      </c>
      <c r="D3" s="43" t="s">
        <v>29</v>
      </c>
      <c r="E3" s="43">
        <v>5</v>
      </c>
      <c r="F3" s="44"/>
      <c r="G3" s="44">
        <f aca="true" t="shared" si="0" ref="G3">E3*F3</f>
        <v>0</v>
      </c>
      <c r="H3" s="45"/>
      <c r="I3" s="44">
        <f>G3*H3</f>
        <v>0</v>
      </c>
      <c r="J3" s="44">
        <f>K3/E3</f>
        <v>0</v>
      </c>
      <c r="K3" s="44">
        <f>G3+I3</f>
        <v>0</v>
      </c>
      <c r="L3" s="39"/>
    </row>
    <row r="4" spans="1:12" ht="76.5">
      <c r="A4" s="46" t="s">
        <v>13</v>
      </c>
      <c r="B4" s="43"/>
      <c r="C4" s="56" t="s">
        <v>57</v>
      </c>
      <c r="D4" s="43" t="s">
        <v>29</v>
      </c>
      <c r="E4" s="43">
        <v>1</v>
      </c>
      <c r="F4" s="44"/>
      <c r="G4" s="44">
        <f aca="true" t="shared" si="1" ref="G4:G18">E4*F4</f>
        <v>0</v>
      </c>
      <c r="H4" s="45"/>
      <c r="I4" s="44">
        <f aca="true" t="shared" si="2" ref="I4:I18">G4*H4</f>
        <v>0</v>
      </c>
      <c r="J4" s="44">
        <f aca="true" t="shared" si="3" ref="J4:J18">K4/E4</f>
        <v>0</v>
      </c>
      <c r="K4" s="44">
        <f aca="true" t="shared" si="4" ref="K4:K18">G4+I4</f>
        <v>0</v>
      </c>
      <c r="L4" s="39"/>
    </row>
    <row r="5" spans="1:12" ht="63.75">
      <c r="A5" s="46" t="s">
        <v>14</v>
      </c>
      <c r="B5" s="43"/>
      <c r="C5" s="56" t="s">
        <v>58</v>
      </c>
      <c r="D5" s="43" t="s">
        <v>29</v>
      </c>
      <c r="E5" s="43">
        <v>1</v>
      </c>
      <c r="F5" s="47"/>
      <c r="G5" s="44">
        <f t="shared" si="1"/>
        <v>0</v>
      </c>
      <c r="H5" s="45"/>
      <c r="I5" s="44">
        <f t="shared" si="2"/>
        <v>0</v>
      </c>
      <c r="J5" s="44">
        <f t="shared" si="3"/>
        <v>0</v>
      </c>
      <c r="K5" s="44">
        <f t="shared" si="4"/>
        <v>0</v>
      </c>
      <c r="L5" s="39"/>
    </row>
    <row r="6" spans="1:12" ht="51">
      <c r="A6" s="46" t="s">
        <v>15</v>
      </c>
      <c r="B6" s="43"/>
      <c r="C6" s="56" t="s">
        <v>59</v>
      </c>
      <c r="D6" s="43" t="s">
        <v>29</v>
      </c>
      <c r="E6" s="43">
        <v>15</v>
      </c>
      <c r="F6" s="47"/>
      <c r="G6" s="44">
        <f t="shared" si="1"/>
        <v>0</v>
      </c>
      <c r="H6" s="45"/>
      <c r="I6" s="44">
        <f t="shared" si="2"/>
        <v>0</v>
      </c>
      <c r="J6" s="44">
        <f t="shared" si="3"/>
        <v>0</v>
      </c>
      <c r="K6" s="44">
        <f t="shared" si="4"/>
        <v>0</v>
      </c>
      <c r="L6" s="39"/>
    </row>
    <row r="7" spans="1:12" ht="51">
      <c r="A7" s="46" t="s">
        <v>16</v>
      </c>
      <c r="B7" s="43"/>
      <c r="C7" s="56" t="s">
        <v>60</v>
      </c>
      <c r="D7" s="43" t="s">
        <v>29</v>
      </c>
      <c r="E7" s="43">
        <v>3</v>
      </c>
      <c r="F7" s="47"/>
      <c r="G7" s="44">
        <f t="shared" si="1"/>
        <v>0</v>
      </c>
      <c r="H7" s="45"/>
      <c r="I7" s="44">
        <f t="shared" si="2"/>
        <v>0</v>
      </c>
      <c r="J7" s="44">
        <f t="shared" si="3"/>
        <v>0</v>
      </c>
      <c r="K7" s="44">
        <f t="shared" si="4"/>
        <v>0</v>
      </c>
      <c r="L7" s="39"/>
    </row>
    <row r="8" spans="1:12" ht="51">
      <c r="A8" s="46" t="s">
        <v>17</v>
      </c>
      <c r="B8" s="43"/>
      <c r="C8" s="56" t="s">
        <v>61</v>
      </c>
      <c r="D8" s="43" t="s">
        <v>29</v>
      </c>
      <c r="E8" s="43">
        <v>5</v>
      </c>
      <c r="F8" s="47"/>
      <c r="G8" s="44">
        <f t="shared" si="1"/>
        <v>0</v>
      </c>
      <c r="H8" s="45"/>
      <c r="I8" s="44">
        <f t="shared" si="2"/>
        <v>0</v>
      </c>
      <c r="J8" s="44">
        <f t="shared" si="3"/>
        <v>0</v>
      </c>
      <c r="K8" s="44">
        <f t="shared" si="4"/>
        <v>0</v>
      </c>
      <c r="L8" s="39"/>
    </row>
    <row r="9" spans="1:12" ht="51">
      <c r="A9" s="46" t="s">
        <v>18</v>
      </c>
      <c r="B9" s="43"/>
      <c r="C9" s="56" t="s">
        <v>62</v>
      </c>
      <c r="D9" s="43" t="s">
        <v>29</v>
      </c>
      <c r="E9" s="43">
        <v>5</v>
      </c>
      <c r="F9" s="47"/>
      <c r="G9" s="44">
        <f t="shared" si="1"/>
        <v>0</v>
      </c>
      <c r="H9" s="45"/>
      <c r="I9" s="44">
        <f t="shared" si="2"/>
        <v>0</v>
      </c>
      <c r="J9" s="44">
        <f t="shared" si="3"/>
        <v>0</v>
      </c>
      <c r="K9" s="44">
        <f t="shared" si="4"/>
        <v>0</v>
      </c>
      <c r="L9" s="39"/>
    </row>
    <row r="10" spans="1:12" ht="38.25">
      <c r="A10" s="66" t="s">
        <v>19</v>
      </c>
      <c r="B10" s="66"/>
      <c r="C10" s="67" t="s">
        <v>63</v>
      </c>
      <c r="D10" s="66" t="s">
        <v>29</v>
      </c>
      <c r="E10" s="66">
        <v>4</v>
      </c>
      <c r="F10" s="68"/>
      <c r="G10" s="44">
        <f t="shared" si="1"/>
        <v>0</v>
      </c>
      <c r="H10" s="45"/>
      <c r="I10" s="44">
        <f t="shared" si="2"/>
        <v>0</v>
      </c>
      <c r="J10" s="44">
        <f t="shared" si="3"/>
        <v>0</v>
      </c>
      <c r="K10" s="44">
        <f t="shared" si="4"/>
        <v>0</v>
      </c>
      <c r="L10" s="39"/>
    </row>
    <row r="11" spans="1:12" ht="63.75">
      <c r="A11" s="48" t="s">
        <v>20</v>
      </c>
      <c r="B11" s="49"/>
      <c r="C11" s="67" t="s">
        <v>64</v>
      </c>
      <c r="D11" s="66" t="s">
        <v>29</v>
      </c>
      <c r="E11" s="66">
        <v>1</v>
      </c>
      <c r="F11" s="68"/>
      <c r="G11" s="44">
        <f t="shared" si="1"/>
        <v>0</v>
      </c>
      <c r="H11" s="45"/>
      <c r="I11" s="44">
        <f t="shared" si="2"/>
        <v>0</v>
      </c>
      <c r="J11" s="44">
        <f t="shared" si="3"/>
        <v>0</v>
      </c>
      <c r="K11" s="44">
        <f t="shared" si="4"/>
        <v>0</v>
      </c>
      <c r="L11" s="39"/>
    </row>
    <row r="12" spans="1:12" ht="63.75">
      <c r="A12" s="48" t="s">
        <v>21</v>
      </c>
      <c r="B12" s="49"/>
      <c r="C12" s="57" t="s">
        <v>65</v>
      </c>
      <c r="D12" s="49" t="s">
        <v>29</v>
      </c>
      <c r="E12" s="49">
        <v>1</v>
      </c>
      <c r="F12" s="50"/>
      <c r="G12" s="44">
        <f t="shared" si="1"/>
        <v>0</v>
      </c>
      <c r="H12" s="45"/>
      <c r="I12" s="44">
        <f t="shared" si="2"/>
        <v>0</v>
      </c>
      <c r="J12" s="44">
        <f t="shared" si="3"/>
        <v>0</v>
      </c>
      <c r="K12" s="44">
        <f t="shared" si="4"/>
        <v>0</v>
      </c>
      <c r="L12" s="39"/>
    </row>
    <row r="13" spans="1:12" ht="25.5">
      <c r="A13" s="43" t="s">
        <v>22</v>
      </c>
      <c r="B13" s="43"/>
      <c r="C13" s="56" t="s">
        <v>66</v>
      </c>
      <c r="D13" s="43" t="s">
        <v>12</v>
      </c>
      <c r="E13" s="43">
        <v>2</v>
      </c>
      <c r="F13" s="44"/>
      <c r="G13" s="44">
        <f t="shared" si="1"/>
        <v>0</v>
      </c>
      <c r="H13" s="45"/>
      <c r="I13" s="44">
        <f t="shared" si="2"/>
        <v>0</v>
      </c>
      <c r="J13" s="44">
        <f t="shared" si="3"/>
        <v>0</v>
      </c>
      <c r="K13" s="44">
        <f t="shared" si="4"/>
        <v>0</v>
      </c>
      <c r="L13" s="39"/>
    </row>
    <row r="14" spans="1:12" ht="38.25">
      <c r="A14" s="43" t="s">
        <v>37</v>
      </c>
      <c r="B14" s="43"/>
      <c r="C14" s="56" t="s">
        <v>67</v>
      </c>
      <c r="D14" s="43" t="s">
        <v>29</v>
      </c>
      <c r="E14" s="43">
        <v>4</v>
      </c>
      <c r="F14" s="44"/>
      <c r="G14" s="44">
        <f t="shared" si="1"/>
        <v>0</v>
      </c>
      <c r="H14" s="45"/>
      <c r="I14" s="44">
        <f t="shared" si="2"/>
        <v>0</v>
      </c>
      <c r="J14" s="44">
        <f t="shared" si="3"/>
        <v>0</v>
      </c>
      <c r="K14" s="44">
        <f t="shared" si="4"/>
        <v>0</v>
      </c>
      <c r="L14" s="39"/>
    </row>
    <row r="15" spans="1:12" ht="51">
      <c r="A15" s="43" t="s">
        <v>40</v>
      </c>
      <c r="B15" s="43"/>
      <c r="C15" s="56" t="s">
        <v>68</v>
      </c>
      <c r="D15" s="43" t="s">
        <v>29</v>
      </c>
      <c r="E15" s="43">
        <v>15</v>
      </c>
      <c r="F15" s="44"/>
      <c r="G15" s="44">
        <f t="shared" si="1"/>
        <v>0</v>
      </c>
      <c r="H15" s="45"/>
      <c r="I15" s="44">
        <f t="shared" si="2"/>
        <v>0</v>
      </c>
      <c r="J15" s="44">
        <f t="shared" si="3"/>
        <v>0</v>
      </c>
      <c r="K15" s="44">
        <f t="shared" si="4"/>
        <v>0</v>
      </c>
      <c r="L15" s="39"/>
    </row>
    <row r="16" spans="1:12" ht="63.75">
      <c r="A16" s="43" t="s">
        <v>43</v>
      </c>
      <c r="B16" s="43"/>
      <c r="C16" s="56" t="s">
        <v>69</v>
      </c>
      <c r="D16" s="43" t="s">
        <v>29</v>
      </c>
      <c r="E16" s="43">
        <v>15</v>
      </c>
      <c r="F16" s="44"/>
      <c r="G16" s="44">
        <f t="shared" si="1"/>
        <v>0</v>
      </c>
      <c r="H16" s="45"/>
      <c r="I16" s="44">
        <f t="shared" si="2"/>
        <v>0</v>
      </c>
      <c r="J16" s="44">
        <f t="shared" si="3"/>
        <v>0</v>
      </c>
      <c r="K16" s="44">
        <f t="shared" si="4"/>
        <v>0</v>
      </c>
      <c r="L16" s="39"/>
    </row>
    <row r="17" spans="1:12" ht="63.75">
      <c r="A17" s="43" t="s">
        <v>46</v>
      </c>
      <c r="B17" s="43"/>
      <c r="C17" s="56" t="s">
        <v>70</v>
      </c>
      <c r="D17" s="43" t="s">
        <v>29</v>
      </c>
      <c r="E17" s="43">
        <v>15</v>
      </c>
      <c r="F17" s="44"/>
      <c r="G17" s="44">
        <f t="shared" si="1"/>
        <v>0</v>
      </c>
      <c r="H17" s="45"/>
      <c r="I17" s="44">
        <f t="shared" si="2"/>
        <v>0</v>
      </c>
      <c r="J17" s="44">
        <f t="shared" si="3"/>
        <v>0</v>
      </c>
      <c r="K17" s="44">
        <f t="shared" si="4"/>
        <v>0</v>
      </c>
      <c r="L17" s="39"/>
    </row>
    <row r="18" spans="1:12" ht="38.25">
      <c r="A18" s="43" t="s">
        <v>47</v>
      </c>
      <c r="B18" s="43"/>
      <c r="C18" s="56" t="s">
        <v>71</v>
      </c>
      <c r="D18" s="43" t="s">
        <v>29</v>
      </c>
      <c r="E18" s="43">
        <v>2</v>
      </c>
      <c r="F18" s="44"/>
      <c r="G18" s="44">
        <f t="shared" si="1"/>
        <v>0</v>
      </c>
      <c r="H18" s="45"/>
      <c r="I18" s="44">
        <f t="shared" si="2"/>
        <v>0</v>
      </c>
      <c r="J18" s="44">
        <f t="shared" si="3"/>
        <v>0</v>
      </c>
      <c r="K18" s="44">
        <f t="shared" si="4"/>
        <v>0</v>
      </c>
      <c r="L18" s="39"/>
    </row>
    <row r="19" spans="1:12" ht="40.5" customHeight="1">
      <c r="A19" s="75" t="s">
        <v>72</v>
      </c>
      <c r="B19" s="75"/>
      <c r="C19" s="75"/>
      <c r="D19" s="75"/>
      <c r="E19" s="75"/>
      <c r="F19" s="75"/>
      <c r="G19" s="51">
        <f>SUM(G3:G18)</f>
        <v>0</v>
      </c>
      <c r="H19" s="52"/>
      <c r="I19" s="51">
        <f aca="true" t="shared" si="5" ref="I19">G19*0.08</f>
        <v>0</v>
      </c>
      <c r="J19" s="51"/>
      <c r="K19" s="51">
        <f aca="true" t="shared" si="6" ref="K19">G19+I19</f>
        <v>0</v>
      </c>
      <c r="L19" s="39"/>
    </row>
    <row r="20" spans="1:12" ht="15">
      <c r="A20" s="39"/>
      <c r="B20" s="39"/>
      <c r="C20" s="58"/>
      <c r="D20" s="39"/>
      <c r="E20" s="39"/>
      <c r="F20" s="39"/>
      <c r="G20" s="39"/>
      <c r="H20" s="39"/>
      <c r="I20" s="53"/>
      <c r="J20" s="39"/>
      <c r="K20" s="53"/>
      <c r="L20" s="39"/>
    </row>
  </sheetData>
  <mergeCells count="1">
    <mergeCell ref="A19:F19"/>
  </mergeCells>
  <printOptions/>
  <pageMargins left="0.5833333333333334" right="0.3958333333333333" top="0.75" bottom="0.75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L5"/>
  <sheetViews>
    <sheetView workbookViewId="0" topLeftCell="A1">
      <selection activeCell="F25" sqref="F25"/>
    </sheetView>
  </sheetViews>
  <sheetFormatPr defaultColWidth="9.140625" defaultRowHeight="15"/>
  <cols>
    <col min="1" max="1" width="3.7109375" style="0" customWidth="1"/>
    <col min="2" max="2" width="50.140625" style="0" customWidth="1"/>
    <col min="3" max="3" width="10.28125" style="0" customWidth="1"/>
    <col min="4" max="4" width="6.57421875" style="0" customWidth="1"/>
    <col min="5" max="5" width="5.57421875" style="0" customWidth="1"/>
    <col min="6" max="6" width="8.421875" style="0" customWidth="1"/>
    <col min="7" max="7" width="9.57421875" style="0" customWidth="1"/>
    <col min="8" max="8" width="6.140625" style="0" customWidth="1"/>
    <col min="9" max="10" width="8.421875" style="0" customWidth="1"/>
    <col min="11" max="11" width="10.421875" style="0" customWidth="1"/>
    <col min="12" max="1025" width="8.421875" style="0" customWidth="1"/>
  </cols>
  <sheetData>
    <row r="1" spans="1:5" ht="15">
      <c r="A1" s="1" t="s">
        <v>77</v>
      </c>
      <c r="B1" s="1"/>
      <c r="C1" s="1"/>
      <c r="D1" s="1"/>
      <c r="E1" s="1"/>
    </row>
    <row r="2" spans="1:11" s="5" customFormat="1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78</v>
      </c>
      <c r="J2" s="10" t="s">
        <v>9</v>
      </c>
      <c r="K2" s="10" t="s">
        <v>10</v>
      </c>
    </row>
    <row r="3" spans="1:11" s="5" customFormat="1" ht="51">
      <c r="A3" s="12" t="s">
        <v>11</v>
      </c>
      <c r="B3" s="64" t="s">
        <v>75</v>
      </c>
      <c r="C3" s="13"/>
      <c r="D3" s="13" t="s">
        <v>12</v>
      </c>
      <c r="E3" s="13">
        <v>15</v>
      </c>
      <c r="F3" s="15"/>
      <c r="G3" s="15">
        <f>E3*F3</f>
        <v>0</v>
      </c>
      <c r="H3" s="14"/>
      <c r="I3" s="15">
        <f>G3*H3</f>
        <v>0</v>
      </c>
      <c r="J3" s="15">
        <f>K3/E3</f>
        <v>0</v>
      </c>
      <c r="K3" s="15">
        <f>G3+I3</f>
        <v>0</v>
      </c>
    </row>
    <row r="4" spans="1:12" s="5" customFormat="1" ht="38.25">
      <c r="A4" s="31" t="s">
        <v>13</v>
      </c>
      <c r="B4" s="65" t="s">
        <v>76</v>
      </c>
      <c r="C4" s="60"/>
      <c r="D4" s="60" t="s">
        <v>12</v>
      </c>
      <c r="E4" s="60">
        <v>78</v>
      </c>
      <c r="F4" s="61"/>
      <c r="G4" s="15">
        <f>E4*F4</f>
        <v>0</v>
      </c>
      <c r="H4" s="62"/>
      <c r="I4" s="15">
        <f>G4*H4</f>
        <v>0</v>
      </c>
      <c r="J4" s="15">
        <f>K4/E4</f>
        <v>0</v>
      </c>
      <c r="K4" s="15">
        <f>G4+I4</f>
        <v>0</v>
      </c>
      <c r="L4" s="63"/>
    </row>
    <row r="5" spans="1:11" ht="40.5" customHeight="1">
      <c r="A5" s="76" t="s">
        <v>23</v>
      </c>
      <c r="B5" s="76"/>
      <c r="C5" s="76"/>
      <c r="D5" s="76"/>
      <c r="E5" s="76"/>
      <c r="F5" s="76"/>
      <c r="G5" s="3">
        <f>SUM(G3:G4)</f>
        <v>0</v>
      </c>
      <c r="H5" s="2"/>
      <c r="I5" s="3">
        <f>SUM(I3:I4)</f>
        <v>0</v>
      </c>
      <c r="J5" s="3"/>
      <c r="K5" s="3">
        <f>SUM(K3:K4)</f>
        <v>0</v>
      </c>
    </row>
  </sheetData>
  <mergeCells count="1">
    <mergeCell ref="A5:F5"/>
  </mergeCells>
  <printOptions/>
  <pageMargins left="0.7" right="0.7" top="0.75" bottom="0.75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cp:keywords/>
  <dc:description/>
  <cp:lastModifiedBy>wsduser</cp:lastModifiedBy>
  <cp:lastPrinted>2019-06-06T10:25:00Z</cp:lastPrinted>
  <dcterms:created xsi:type="dcterms:W3CDTF">2006-09-22T13:37:51Z</dcterms:created>
  <dcterms:modified xsi:type="dcterms:W3CDTF">2019-06-06T10:51:05Z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