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6" tabRatio="983" activeTab="6"/>
  </bookViews>
  <sheets>
    <sheet name="Pakiet 1" sheetId="5" r:id="rId1"/>
    <sheet name="Pakiet 2" sheetId="7" r:id="rId2"/>
    <sheet name="Pakiet 3" sheetId="10" r:id="rId3"/>
    <sheet name="Pakiet 4" sheetId="11" r:id="rId4"/>
    <sheet name="Pakiet 5" sheetId="13" r:id="rId5"/>
    <sheet name="Pakiet 6" sheetId="14" r:id="rId6"/>
    <sheet name="Pakiet 7" sheetId="16" r:id="rId7"/>
    <sheet name="Pakiet 8" sheetId="23" r:id="rId8"/>
    <sheet name="Pakiet 9" sheetId="19" r:id="rId9"/>
    <sheet name="Pakiet 10" sheetId="20" r:id="rId10"/>
    <sheet name="Pakiet 11" sheetId="21" r:id="rId11"/>
    <sheet name="Pakiet 12" sheetId="22" r:id="rId1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1"/>
  <c r="I10" i="16" l="1"/>
  <c r="K10" s="1"/>
  <c r="G10"/>
  <c r="F66" i="23"/>
  <c r="J66" s="1"/>
  <c r="H66" s="1"/>
  <c r="I9" i="19"/>
  <c r="G9"/>
  <c r="K9" l="1"/>
  <c r="G6" i="13"/>
  <c r="G7" i="22" l="1"/>
  <c r="K7"/>
  <c r="I7"/>
  <c r="G16" i="21"/>
  <c r="I9" l="1"/>
  <c r="G9"/>
  <c r="K9" l="1"/>
  <c r="I16"/>
  <c r="K16" s="1"/>
  <c r="I14" i="10" l="1"/>
  <c r="G14"/>
  <c r="I6" i="13"/>
  <c r="G16" i="5"/>
  <c r="G7" i="7"/>
  <c r="I16" i="5"/>
  <c r="G7" i="14"/>
  <c r="G22" i="20"/>
  <c r="K14" i="10" l="1"/>
  <c r="K16" i="5"/>
  <c r="K6" i="13"/>
  <c r="I22" i="20"/>
  <c r="K22" s="1"/>
  <c r="I7" i="7"/>
  <c r="I7" i="14"/>
  <c r="K7" i="7" l="1"/>
  <c r="K7" i="14"/>
  <c r="I16" i="11"/>
  <c r="K16" s="1"/>
</calcChain>
</file>

<file path=xl/sharedStrings.xml><?xml version="1.0" encoding="utf-8"?>
<sst xmlns="http://schemas.openxmlformats.org/spreadsheetml/2006/main" count="616" uniqueCount="266">
  <si>
    <t>L.p</t>
  </si>
  <si>
    <t>Nazwa sprzętu</t>
  </si>
  <si>
    <t>nazwa handlowa</t>
  </si>
  <si>
    <t>jedn. Miary</t>
  </si>
  <si>
    <t>Ilość</t>
  </si>
  <si>
    <t>cena jedn. netto</t>
  </si>
  <si>
    <t>wartość netto</t>
  </si>
  <si>
    <t>VAT%</t>
  </si>
  <si>
    <t>wartość Vat%</t>
  </si>
  <si>
    <t>cena jedn. Brutto</t>
  </si>
  <si>
    <t>wartość brutto</t>
  </si>
  <si>
    <t>Depozyt</t>
  </si>
  <si>
    <t>1.</t>
  </si>
  <si>
    <t>szt.</t>
  </si>
  <si>
    <t>2szt.</t>
  </si>
  <si>
    <t>2.</t>
  </si>
  <si>
    <t>3.</t>
  </si>
  <si>
    <t>4.</t>
  </si>
  <si>
    <t>opak.</t>
  </si>
  <si>
    <t>5.</t>
  </si>
  <si>
    <t>szt</t>
  </si>
  <si>
    <t>Razem:</t>
  </si>
  <si>
    <t>umowa depozyt</t>
  </si>
  <si>
    <t>10szt.</t>
  </si>
  <si>
    <t>6.</t>
  </si>
  <si>
    <t>7.</t>
  </si>
  <si>
    <t>8.</t>
  </si>
  <si>
    <t>9.</t>
  </si>
  <si>
    <t>10.</t>
  </si>
  <si>
    <t>11.</t>
  </si>
  <si>
    <t>12.</t>
  </si>
  <si>
    <t>depozyt</t>
  </si>
  <si>
    <t>Ostrza wymienne do dermatomu typu Goulian, niesterylne, kompatybilne z szablonami dermatomu umożliwiającymi pobranie wycinka o grubości 0,2 mm, 0,25 mm i 0,3 mm, (pakowane po 50 szt. w opakowaniu zbiorczym.)</t>
  </si>
  <si>
    <t>nie dotyczy</t>
  </si>
  <si>
    <t>Depozyt</t>
  </si>
  <si>
    <t>Zestaw drenów irygacyjnych jednorazowego użytku z zakończeniem typu Luer-Lock z jednej i dwoma kaniulami do przebicia butli z płynem infuzyjnym oraz zaciski regulujące napływ płynu z drugiej strony, wyposażona w transponder komunikacyjny, w pełni kompatybilny z posiadaną przez Zamawiającego pompą ssąco-irygacyjną typu Multi Flow, pakowany pojedynczo, sterylnie, po 10 szt. w op. zb.</t>
  </si>
  <si>
    <t>1opak /10szt.</t>
  </si>
  <si>
    <t>Filtr jednorazowego użytku w kanale insuflacyjnym CO2 w pełni kompatybilny z posiadanym przez Zamawiającego insuflatorem CO2 Flow 40 oraz drenem dydykowanym temu insuflatorowi, pakowany pojedynczo, sterylnie, po 25 szt. w op. zb.</t>
  </si>
  <si>
    <t>1opak /25szt.</t>
  </si>
  <si>
    <t>Pojemnik z tworzywa sztucznego, jednorazowego użytku, na wydzieliny odsysane z pola operacyjnego o pojemności 2000 ml, kompatyblilny z drenami o srednicach 7 i 11 mm, pakowany po 40 szt. w op. zb.</t>
  </si>
  <si>
    <t>1opak /40szt.</t>
  </si>
  <si>
    <t>Pokrowiec o średnicy 15 mm i długości 250 mm z taśmą mocującą, kompatybilny z posiadanym przez Zamawiającego systemem ramienia pneumatycznego Unitrack, pakowany pojedynczo, sterylnie,</t>
  </si>
  <si>
    <t>Pokrowiec dedykowany pilotowi sterującemu pompy typu Multi Flow, pakowany pojedynczo, sterylnie,</t>
  </si>
  <si>
    <t>5szt.</t>
  </si>
  <si>
    <t>Dren ssący z filtrem hydrofobowym o długości 200 cm, wielokrotnego użytku (okres eksploatacji min. 28 dni), stosowany do wytworzenia próżni w pojemnikach na wydzielinę, zakończony przyłaczem uniwersalnym do powyższych pojemników, kompatybilny z posiadaną przez Zamawiającego pompą ssąco-irygacyjną typu Multi Flow,</t>
  </si>
  <si>
    <t>Dreny ssąco-irygacyjne systemu Minop Trend, w pełni kompatybilne z posiadanym przez zamawiającego uchwytem dwudrożnym tego systemu,  FH615, po jednej stronie, z drugiej strony zakończone przyłączem do słoja  na wydzieliny (w kanale ssącym) oraz dwoma igłami punkcyjnymi (w kanale irygacyjnym), wyposażone w zaciski płynu umożliwiające zamknięcie poszczególnych kanałów irygacyjnych, z kodyfikacją kolorystyczną kanału ssącego i irygacyjnego, o długości 4,5 m, pakowane pojedynczo, sterylnie.</t>
  </si>
  <si>
    <t>Uniwersalna, transparentna, uszczelka jednorazowego użytku, z krzyżowym systemem uszczelniającym, w pełni kompatybilna z posiadanymi przez Zamawiającego troakarami hybrydowymi o średnicy 10 mm i 12 mm, pakowana sterylnie, pojedynczo, po 20 szt. w op. zb.</t>
  </si>
  <si>
    <t>Laparoskopowe narzędzie typu Seal&amp;Cut 12 mm bipolarne</t>
  </si>
  <si>
    <t>Laparoskopowe narzędzie typu Seal&amp;Cut 5 mm bipolarne</t>
  </si>
  <si>
    <t>Wymogi</t>
  </si>
  <si>
    <t>poz.9- Laparoskopowe narzędzie typu Seal&amp;Cut 12 mm bipolarne</t>
  </si>
  <si>
    <t>Narzędzie jednorazowego użytku, pakowane sterylnie pojedynczo</t>
  </si>
  <si>
    <t>Długość narzędzia 440 mm, średnica 12 mm</t>
  </si>
  <si>
    <t>Długość zespalania części roboczej 50 mm</t>
  </si>
  <si>
    <t>Długosć cięcia części roboczej 47 mm</t>
  </si>
  <si>
    <t>Przycisk aktywujący proces zintegrowany z rękojeścią</t>
  </si>
  <si>
    <t>Konstrukcja części roboczej gwarantująca jednorodny nacisk od końca dystalnego do proksymalnego</t>
  </si>
  <si>
    <t>Rotacja trzonu narzędzia</t>
  </si>
  <si>
    <t>Dodatkowa artykulacja końcówki roboczej prawo/lewo w zakresie 80°</t>
  </si>
  <si>
    <t>Spread cieplny &lt;1 mm</t>
  </si>
  <si>
    <t>Poz. 10 -Laparoskopowe narzędzie typu Seal&amp;Cut 5 mm bipolarne</t>
  </si>
  <si>
    <t>Długość narzędzia 360 mm, średnica 5 mm</t>
  </si>
  <si>
    <t>Długość zespalania części roboczej 26,5 mm</t>
  </si>
  <si>
    <t>Długosć cięcia części roboczej 23,5 mm</t>
  </si>
  <si>
    <t>Rotacja trzonu narzędzia 360°</t>
  </si>
  <si>
    <t>Narzędzie z dodatkową artykulacją końcówki roboczej prawo/lewo w zakresie 80°</t>
  </si>
  <si>
    <t>Poz. 11 - Laparoskopowe narzędzie typu Seal&amp;Cut 5 mm bipolarne</t>
  </si>
  <si>
    <t>Narzędzie bez dodatkowej artykulacji końcówki roboczej prawo/lewo</t>
  </si>
  <si>
    <t>1opak.</t>
  </si>
  <si>
    <t>1 magazynek</t>
  </si>
  <si>
    <t>Klips polimerowy niewchłanialny rozmiar L (fioletowy), (duży) zamykający struktury wielkości 5 – 13 mm.
Opcja z magazynkiem zawierającym 6 sztuk klipsów
Opakowanie zbiorcze zawiera 20 szt. magazynków</t>
  </si>
  <si>
    <t>Klips polimerowy niewchłanialny rozmiar XL (brązowy),(ekstra duży) zamykający struktury wielkości 7 – 16 mm.            Opcja z magazynkiem zawierającym 6 sztuk klipsów
Opakowanie zbiorcze zawiera 20 szt. magazynków</t>
  </si>
  <si>
    <t>magazynek</t>
  </si>
  <si>
    <t>razem:</t>
  </si>
  <si>
    <t>wymogi:</t>
  </si>
  <si>
    <t>poz. 1 i poz.2 ,poz.3</t>
  </si>
  <si>
    <t>• wykonane z polimeru nieaktywnego w rezonansie magnetycznym
• obejmujące naczynia w zakresie 360 stopni i zamykające na zatrzask
• posiadające dwukierunkowy naprzemienny układ zębów osadzonych w przeciwnych kierunkach, gwarantujące stabilność poprzeczną klipsa na naczyniu
• możliwość otworzenia klipsa za pomocą kleszczyków otwierających</t>
  </si>
  <si>
    <t>Instrument do zamykania naczyń do 7mm z funkcją cięcia, długość 350mm, średnica 5mm kompatybilny z diatermią serii VIO 300D</t>
  </si>
  <si>
    <t>Trokar optyczny 11mm.</t>
  </si>
  <si>
    <t>Trokar optyczny 12mm</t>
  </si>
  <si>
    <t>20szt.</t>
  </si>
  <si>
    <t>Trokar optyczny 15mm</t>
  </si>
  <si>
    <t>Trokar optyczny  5 mm</t>
  </si>
  <si>
    <t>Trokar Hassana z tępym obturatorem 12mm</t>
  </si>
  <si>
    <t>Trokar Hassana z tępym obturatorem 12mm, wersja przedłużona</t>
  </si>
  <si>
    <t>Worek laparoskopowy o pojemności 225ml.</t>
  </si>
  <si>
    <t>Worek laparoskopowy  o pojemności 180 ml.</t>
  </si>
  <si>
    <t>4szt.</t>
  </si>
  <si>
    <t>Wymogi:</t>
  </si>
  <si>
    <t>Poz.1.Trokar optyczny 11mm</t>
  </si>
  <si>
    <t>Jednorazowy trokar optyczny 11mm, bezostrzowy z separatorem tkanek.  Kaniula o długości 100mm z lejkowatym otworem dla łatwiejszego wprowadzenia narzędzi, możliwość odczepienia uszczelki w celu usunięcia preparatu. Obturator z uszczelką, na czubku separującym otwór umożliwiający stworzenie odmy.  Trokar dostępny w dwóch wersjach: z żebrowaną kaniulą oraz z balonem i dyskiem mocującym</t>
  </si>
  <si>
    <t>Poz.2 - Trokar optyczny 12mm</t>
  </si>
  <si>
    <t>Jednorazowy trokar optyczny 12 mm, bezostrzowy z separatorem tkanek.  Kaniula o długości 100mm z lejkowatym otworem dla łatwiejszego wprowadzenia narzędzi, możliwość odczepienia uszczelki w celu usunięcia preparatu. Obturator z uszczelką, na czubku separującym otwór umożliwiający stworzenie odmy.  Trokar dostępny w dwóch wersjach: z żebrowaną kaniulą oraz z balonem i dyskiem mocującym</t>
  </si>
  <si>
    <t>Poz.3- Trokar optyczny 15 mm</t>
  </si>
  <si>
    <t>Trokar optyczny 15mm, bezostrzowy z separatorem tkanek, z wewnętrznie żebrowaną kaniulą, zintegrowaną redukcją 5-15mm. Kaniula o długości 100mm z lejkowatym otworem dla łatwiejszego wprowadzenia narzędzi, możliwość odczepienia uszczelki w celu usunięcia preparatu.</t>
  </si>
  <si>
    <t>Poz.4 - Trokar optyczny 5 mm</t>
  </si>
  <si>
    <t>Jednorazowy trokar optyczny  średnica 5mm, długość 100mm, bezostrzowy z separatorem tkanek.   Kaniula o długości 100mm z lejkowatym otworem dla łatwiejszego wprowadzenia narzędzi, możliwość odczepienia uszczelki w celu usunięcia preparatu.</t>
  </si>
  <si>
    <t>Poz.5 - Trokar Hassana z tępym obturatorem 12mm</t>
  </si>
  <si>
    <t>Trokar 12mm, optyczny z tępo zakończonym obturatorem, gładka kaniula, wyposażony w bezlateksowy balon oraz miekki silikonowy stożek. Zintegrowana redukcja 5-12mm. Kaniula o długości 100mm z lejkowatym otworem dla łatwiejszego wprowadzenia narzędzi, możliwość odczepienia uszczelki w celu usunięcia preparatu. W zestwawie strzykawka do napełnienia balonu mocującego.</t>
  </si>
  <si>
    <t>Poz. 6-Trokar Hassana z tępym obturatorem 12mm, wersja przedłużona</t>
  </si>
  <si>
    <t>Trokar 12mm, optyczny z tępo zakończonym obturatorem, gładka kaniula, wyposażony w bezlateksowy balon oraz miękki silikonowy stożek. Zintegrowana redukcja 5-12mm. Kaniula o długości 130mm z lejkowatym otworem dla łatwiejszego wprowadzenia narzędzi, możliwość odczepienia uszczelki w celu usunięcia preparatu. W zestwawie strzykawka do napełnienia balonu mocującego.</t>
  </si>
  <si>
    <t>Poz. 7 - Worek laparoskopowy</t>
  </si>
  <si>
    <t>Worek laparoskopowy z podajnikiem do pobierania próbek, poliuretanowy o pojemności 225ml. (wymiary worka 10,16 x 12,70cm). Worek z metolowymi, rozkładanymi widełkami utrzymującymi go w pozycji otwartej. Worek wyposażony w koralik umożliwiający wielokrotne zamykanie i otwieranie worka oraz ułatwiający bezpieczne wyciągnięcie worka wraz z preparatem przez powłoki. Worek kompatybilny z trokarami 10mm.</t>
  </si>
  <si>
    <t>Poz. 8 - Worek laparoskopowy</t>
  </si>
  <si>
    <t>Worek laparoskopowy z podajnikiem do pobierania próbek, poliuretanowy o pojemności 180ml. (wymiary worka 10,16 x 11,43cm). Worek z metolowymi, rozkładanymi widełkami utrzymującymi go w pozycji otwartej. Worek wyposażony w koralik umożliwiający wielokrotne zamykanie i otwieranie worka oraz ułatwiający bezpieczne wyciągnięcie worka wraz z preparatem przez powłoki. Worek kompatybilny z trokarem 5 mm.</t>
  </si>
  <si>
    <t>Dren irygacyjny, sterylny, jednorazowy do używania z wiertarką i shaverem laryngologicznym typu Osseoduo. Długość min. 3m. Dren o dwóch poziomach przepływu: 50% i 100%, oznaczone różnymi kolorami.</t>
  </si>
  <si>
    <t>Ostrze shaverowe jednorazowe, podwójnie ząbkowane, śr. 3mm, zagięte 40°, okienko od wewnątrz, dł. 11 cm (w 1opak. 5szt.)</t>
  </si>
  <si>
    <t>opak</t>
  </si>
  <si>
    <t>Ostrze shaverowe jednorazowe, podwójnie ząbkowane, śr. 4mm, zagięte 40°, okienko od wewnątrz, dł. 11 cm   (w 1opak. 5szt.)</t>
  </si>
  <si>
    <t>Ostrze shaverowe jednorazowe, podwójnie ząbkowane, śr. 4mm, zagięte 40°, okienko na zewnątrz, dł.  11 cm (w 1opak. 5szt.)</t>
  </si>
  <si>
    <t>Ostrze shaverowe jednorazowe, podwójnie ząbkowane, śr. 3mm, zagięte 60°, okienko od wewnątrz, dł. 11 cm (w 1opak. 5szt.)</t>
  </si>
  <si>
    <t>Ostrze shaverowe jednorazowe, podwójnie ząbkowane, śr. 4mm, zagięte 60°, okienko od wewnątrz, dł. 11 cm (w 1opak. 5szt.)</t>
  </si>
  <si>
    <t>Ostrze shaverowe jednorazowe, podwójnie ząbkowane, śr. 4mm, zagięte 60°, okienko na zewnątrz, dł. 11  cm (w 1opak. 5szt.)</t>
  </si>
  <si>
    <t>Ostrze shaverowe jednorazowe wiercące do DCR ze stali nierdzewnej, końcówka wiercąca typu „różyczka”, śr. 3mm, śr. płaszcza 3,5mm, zagięte 15°, dł. 11cm    (w 1opak. 3szt.)</t>
  </si>
  <si>
    <t>Ostrze shaverowe jednorazowe wiercące do DCR diamentowe, śr. 3mm, śr. płaszcza 3,5mm, zagięte 15°, dł. 11cm     (w 1opak. 3szt.)</t>
  </si>
  <si>
    <t>Ostrze shaverowe jednorazowe wiercące cylindryczne proste, końcówka wiercąca typu „różyczka”, śr. 3mm, śr. płaszcza 3,5mm, zagięte 15°, dł. 12c   (w 1opak. 3szt.)</t>
  </si>
  <si>
    <t>Ostrze shaverowe jednorazowe wiercące cylindryczne, zagięte 60°, końcówka wiercąca typu „różyczka”, śr. 3mm, śr. płaszcza 3,5mm, zagięte 15°, dł. 12cm</t>
  </si>
  <si>
    <t>Uszczelka dedykowana do kątnicy laryngologicznej do wiertarki BienAir posiadanej w jednostce zamawiającej  do wyboru przez zamawiającego</t>
  </si>
  <si>
    <t>Wymogi:</t>
  </si>
  <si>
    <t>Umowa depozyt</t>
  </si>
  <si>
    <t>Sterylny pokrowiec jednorazowego użytku endoskopowej głowicy kamery 3D wysokiej rozdzielczości zintegrowanej z optyką i światłowodem (w opak. 16szt.)</t>
  </si>
  <si>
    <t>1 opak. /16szt.</t>
  </si>
  <si>
    <t>Sterylny pokrowiec jednorazowego użytku, ze zintegrowanym mechanizmem blokującym</t>
  </si>
  <si>
    <t>Sterylna bariera pomiędzy niesterylną głowicą/optyką a pacjentem.</t>
  </si>
  <si>
    <t>Kąt patrzenia optyki 30°.</t>
  </si>
  <si>
    <t>Dystalna końcówka szklana dla zapewnienia niezakłóconego czystego obrazu.</t>
  </si>
  <si>
    <t>Zintegrowane przyłącze do systemu mocowania kamery.</t>
  </si>
  <si>
    <t>Nie zawiera latexu.</t>
  </si>
  <si>
    <t>Pokrowiec sterylny, pojedynczo pakowany.</t>
  </si>
  <si>
    <t>W pełni kompatybilny z posiadanymi przez Zamawiającego głowicami/optykami laparoskopowego systemu wizualizacji Einstein Vision 2.0.</t>
  </si>
  <si>
    <t>Worek ekstrakcyjny ze struną pamięciową, proste otwieranie I zamykanie zbiornika srebrna struna zamykająca pojemnik w jego górnej części, przezroczysty pojemnik,pojemnik łatwy do napełnienia materiałem biologicznym, oznaczenie kierunku otwarcia zbiornika najego rękojeści, pojemność 210 ml, wymiary 85x160 mm, do użycia z trokarem o średnicy 10 mm</t>
  </si>
  <si>
    <t>5 szt.</t>
  </si>
  <si>
    <t>Odpinany worek ekstrakcyjny, proste otwieranie I zamykanie zbiornika czarna struna samoczynnie otwierająca się wewnątrzoperacyjnie po aktywowaniu za pomocą przycisku w rękojeści, zamykana przez pociągnięcie rękojeści w uchwycie, rękojeść z uchwytami na palce,przezroczysty pojemnik, pojemnik łatwy do napełnienia materiałem biologicznym, pojemność 260 ml, wymiary 90x150 mm, do użycia z trokarem o średnicy 10 mm.</t>
  </si>
  <si>
    <t>3szt.</t>
  </si>
  <si>
    <t>Odpinany worek ekstrakcyjny, proste otwieranie I zamykanie zbiornika czarna struna samoczynnie otwierająca się wewnątrzoperacyjnie po aktywowaniu za pomocą przycisku w rekojeści, zamykana przez pociągnięcie rękojeści w uchwycie, rekojeść z uchwytami na palce,przezroczysty pojemnik, pojemnik łatwy do napełnienia materiałem biologicznym ,pojemność 720 ml, wymiary 130x170 mm, do użycia z trokarem o średnicy 10mm</t>
  </si>
  <si>
    <t>wartość VAT</t>
  </si>
  <si>
    <t>cena jedn. brutto</t>
  </si>
  <si>
    <t>wartość   brutto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</si>
  <si>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</si>
  <si>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</si>
  <si>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</si>
  <si>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</si>
  <si>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</si>
  <si>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</si>
  <si>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</si>
  <si>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</si>
  <si>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</si>
  <si>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</si>
  <si>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</si>
  <si>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</si>
  <si>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</si>
  <si>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</si>
  <si>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</si>
  <si>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</si>
  <si>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</si>
  <si>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</si>
  <si>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</si>
  <si>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</si>
  <si>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</si>
  <si>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</si>
  <si>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</si>
  <si>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Elektrody jedn. do elektrochirurgii.   Jednorazowa elektroda bierna dwudzielna z pierścieniem ekwipotencjalnym 23cm² , powierzchnia 85cm²</t>
  </si>
  <si>
    <t>Elektrody jedn. do elektrochirurgii.   Jednorazowa elektroda bierna powierzchnia 40cm², dla pacjentów poniżej 5kg. Wagi.</t>
  </si>
  <si>
    <t>Lp.</t>
  </si>
  <si>
    <t>nr katalogowy, producent</t>
  </si>
  <si>
    <t>rodzaj sprzętu</t>
  </si>
  <si>
    <t>jedn. miary</t>
  </si>
  <si>
    <t>ilość</t>
  </si>
  <si>
    <t>wartość   netto</t>
  </si>
  <si>
    <t xml:space="preserve">Elektrody igłowe spiralne typu korkociąg, średnica 0.6mm, przewód długości 1m, wtyczka touchproof 1.5mm, komplet 6 elektrod (czerwona, zielona, żółta, niebieska, czarna i biała); produkt sterylny jednorazowy, opakowanie zbiorcze 10 kompletów / 60 sztuk. </t>
  </si>
  <si>
    <t>Ssak neurochirurgiczny z funkcją stymulacji monopolarnej, 
(śr. 3mm, dł. robocza 9cm, dł. całkowita 12cm),do bezpośredniej stymulacji dróg korowo-rdzeniowych, w komplecie przewód podłączeniowy i elektroda igłowa (2 biegun), produkt jednorazowy, opakowanie zbiorcze zawiera 5 osobno sterylnie pakowanych kompletów.</t>
  </si>
  <si>
    <t>Elektroda FSR-02 do stymulacji lub odbioru potencjałów wewnątrz/zewnątrz rdzeniowych typu D-wave dł:1,0m;śr.1mm; zakończenia typu touchproof, produkt 
jednorazowy, opakowanie zbiorcze 5 osobno sterylnie 
pakowanych sztuk.</t>
  </si>
  <si>
    <t>Para elektrod igłowych typu Trygon ( dł.igły 30mm, dł. przewodu 1,5 m,zagięte 35st.), wtyczka typu touchproof 1,5 
mm, produkt sterylny jednorazowy, czerwono/czarny, 
opakowanie zbiorcze 10 par</t>
  </si>
  <si>
    <t>Elektroda igłowa referencyjna typu Trygon (dł.igły 20mm, dł. przewodu 3.0m) z płaskim atraumatycznym uchwytem, 
wtyczka typu touchproof 1.5mm, zielona, produkt jednorazowy, opakowanie zbiorcze 10 sterylnych sztuk</t>
  </si>
  <si>
    <t xml:space="preserve">Para elektrod igłowych (dł.igły 6mm, dł. przewodu 1.5m) pediatrycznych, wtyczka typu touchproof 1.5mm przewód przeplot czerwony/czarny, produkt sterylny jednorazowy, opakowanie zbiorcze 10 par. </t>
  </si>
  <si>
    <t xml:space="preserve">Elektroda 4-kanałowa naklejana na rurki intubacyjne rozm. 7-9, powierzchnia elektrody 37x37 w komplecie elektroda neutralna, opakowanie zbiorcze 10szt. </t>
  </si>
  <si>
    <t>Sonda bipolarna, koncentryczna offsetowa do guzow kąta m-m (dł.robocza 13cm, dł.całkowita 24cm, przewód 3m) do 
bezpośredniej stymulacji nerwów, produkt jednorazowy, opakowanie zbiorcze 10 osobno sterylnie pakowanych 
Sztuk.</t>
  </si>
  <si>
    <t>Sonda monopolarna bagnetowa (dł.robocza 13cm, dł.całkowita 23cm, przewód 3m) do stymulacji implantów, w 
komplecie igłowa elektroda neutralna dł igły 20mm, dł przewodu 3m, produkt jednorazowy, opakowanie zbiorcze 
10 osobno sterylnie pakowanych kompletów</t>
  </si>
  <si>
    <t>4-kanałowy interfejs EMG, przewod dł. 4mm, wtyczki touchproof 9x1.5mm</t>
  </si>
  <si>
    <t>Sonda bipolarna prosta mikrowidelec ( dł. robocza 4.5cm, przewód 3m) do bezpośredniej stymulacji nerwów, opakowanie zbiorcze 10szt</t>
  </si>
  <si>
    <t>Elektroda 4-kanałowa naklejana na rurki intubacyjne rozm. 6-7, powierzchnia elektrody 32x29,7 w komplecie elektroda neutralna, opakowanie zbiorcze 10szt</t>
  </si>
  <si>
    <t>RAZEM</t>
  </si>
  <si>
    <t>Pętla laparoskopowa wchłanialna 2/0. Szew wchłanialny, pleciony, wykonany z kwasu polglikolowego, powlekany sterynianemwapnia i polikaprolaktonem, USP: 2/0,długość 50 cm z aplika torem laparoskopowym, o czasie wchłaniania 60 - 90 dni i o profilu podtrzymania: 60-70% po 14 dniach,25 – 45% po 21 dniach</t>
  </si>
  <si>
    <t>Pętla laparoskopowa wchłanialna 0.   Szew wchłanialny, pleciony, wykonany z kwasu polglikolowego, powlekany sterynianemwapnia i polikaprolaktonem, USP: 0 ,długość 50 cm z aplika torem laparoskopowym, o czasie wchłaniania 60 - 90 dni i o profilu podtrzymania: 60-70% po 14 dniach,25 – 45% po 21 dniach</t>
  </si>
  <si>
    <t>Stapler laparoskopowy 30mm, liniowy tnący, do resekcji, przecinania i zespoleń, z tytanowymi zszywkamiŚrednica trzonu 12mm, wymiary otwartej zszywki 3x3,5mm</t>
  </si>
  <si>
    <t>Ładunek 30mm dolaparoskopowego ładowalnegostaplera liniowego . Dwie potrójne linie tytanowych zszywek ułożonych naprzemiennie, jednocześnie przecina tkanki międzynimi, rozmiar: 3,5mm</t>
  </si>
  <si>
    <t>12szt.</t>
  </si>
  <si>
    <t>Pętla endoskopowa podwiązkowa z aplikatorem, z poliestrowym plecionym powlekanym szwem niewchłanialnym, długość 52 cm, rozmiar 2-0.</t>
  </si>
  <si>
    <t>Pętla endoskopowa podwiązkowa z aplikatorem, z poliestrowym plecionym powlekanym szwem niewchłanialnym, długość 52 cm, rozmiar 0.</t>
  </si>
  <si>
    <t>Szew endoskopowy z aplikatorem, z nitką syntetyczną, plecioną, powlekaną, wchłanialną z mieszaniny glikolidu i laktydu, o okresie podtrzymywania tkankowego 21-28 dni oraz okresie wchłaniania 56-70 dni, o początkowej wytrzymałości na rozciąganie 140% według norm USP i EP i średniej minimalnej wytrzymałości węzła: po 14 dniach - minimum 80 %, po 21 dniach - minimum 30 %, długość 120 cm, rozmiar 0, igła okrągła prosta, 19 mm.</t>
  </si>
  <si>
    <t>Szew endoskopowy z aplikatorem, z nitką syntetyczną, plecioną, powlekaną, wchłanialną z mieszaniny glikolidu i laktydu, o okresie podtrzymywania tkankowego 21-28 dni oraz okresie wchłaniania 56-70 dni, o początkowej wytrzymałości na rozciąganie 140% według norm USP i EP i średniej minimalnej wytrzymałości węzła: po 14 dniach - minimum 80 %, po 21 dniach - minimum 30 %, długość 120 cm, rozmiar 2-0, igła okrągła prosta, 19 mm.</t>
  </si>
  <si>
    <t>Pakiet nr 10 Osprzęt do neuromonitoringu</t>
  </si>
  <si>
    <t>Grupa I -  Zacisk mocujący płat kostny po kraniotomii z materiału PEEK z aplikatorem ; mocowanie bez użycia instrumentarium, podwójny mechanizm zamknięcia poprzez dociskanie górnego talerzyka wzdłuż dwóch prowadnic, wąski profil platformy 1,0 mm po zamknięciu zacisku, trójwymiarowo dopasowuje się do kształtu i grubości czaszki, Wymiary kodowane kolorami, wymiary: dolna i górna platforma Ø 12,16 i 22mm. Rozmiar 22mm dedykowany do umieszczenia w otworze trepanacyjnym. Sterylny.</t>
  </si>
  <si>
    <t>zacisk – klamra M do mocowania płata kostnego, PEEKØ12mm</t>
  </si>
  <si>
    <t>zacisk – klamra L do mocowania płata kostnego, PEEKØ 16mm</t>
  </si>
  <si>
    <t>zacisk – klamra XL do mocowania płata kostnego, PEEKØ 22mm</t>
  </si>
  <si>
    <t>Grupa II - Zastawka programowana do wodogłowia</t>
  </si>
  <si>
    <t xml:space="preserve">Zastawka programowana , średnica 16mm, 8 stopni ustawienia ciśnienia w zakresie 30-200mm H2O. Zmiana ciśnienia zastawki urządzeniem niezależnym od źródła prądu, plastikowa obudowa zastawki </t>
  </si>
  <si>
    <t xml:space="preserve">Zastawka programowana z przedzbiornikiem w linii zastawki , 8 stopni ustawienia ciśnienia 30-200 mm H2O. Zmiana ciśnienia zastawki urządzeniem niezależnym od źródła prądu, plastikowa obudowa zastawki </t>
  </si>
  <si>
    <t>Urządzenie antysyfonowe, grawitacyjne z mechanizmem kulkowym</t>
  </si>
  <si>
    <t>Dren dokomorowy, długość 23 cm, średnica wewn./zewn. 1.3/2.5 mm</t>
  </si>
  <si>
    <t>Dren otrzewnowo-dosercowy, długość 110cm,średnica zewn./zewn. 1.1/2.5mm</t>
  </si>
  <si>
    <t xml:space="preserve">Razem za wszystko: </t>
  </si>
  <si>
    <t>12szt</t>
  </si>
  <si>
    <t xml:space="preserve">                                                                                                  Formularz  Cenowy</t>
  </si>
  <si>
    <t>Pakiet nr 1 - Zestawy  drenów do irygacji</t>
  </si>
  <si>
    <t>Pakiet nr 3- Trokary optyczne</t>
  </si>
  <si>
    <t>Pakiet nr 4 - Dren irygacyjny i ostrza shavera</t>
  </si>
  <si>
    <t>Pakiet nr 5 - Pokrowiec na kamerę 3D i ostrza wymienne do dermatomu</t>
  </si>
  <si>
    <t>Pakiet nr 6 - Laparoskopowe worki ekstrakcyjne</t>
  </si>
  <si>
    <t>Pakiet nr 7- Stapler endoskopowy na wyrostek.</t>
  </si>
  <si>
    <t>Pakiet nr 8-  Sprzęt do chirurgii szczękowej</t>
  </si>
  <si>
    <t>Pakiet nr 9- Elektrody i Kleszcze laparoskopowe do elektrochirurgii</t>
  </si>
  <si>
    <t>Pakiet nr 11 - Zaciski do płata kostnego oraz sprzęt do leczenia wodogłowia</t>
  </si>
  <si>
    <t xml:space="preserve">Sterylne osłony na mikroskop OPMI Pentero zgodne z zaleceniami producenta mikroskopu,  nie powodujące efektu odwzorowania który przemieszcza punkt zogniskowania mikroskopu  wyświetlany 
Osłony pokryte niebieską powłoką zapobiegająca refleksom, wykonane z elastycznego materiału pozwalającego na zredukowanie szelestu oraz zapobiegające uszkodzeniu folii.
Osłony zaopatrzone w taśmy, rzepy umożliwiające ułożenie folii zapewniające zachowanie całkowitego ruchu głowicy i ramienia statywu mikroskopu.
Osłony umożliwiające wymianę części osłaniającej obiektyw w trakcie zabiegu bez konieczności wymiany całej osłony mikroskopu.
Wymiary: 132 x 391 cm
</t>
  </si>
  <si>
    <t>Para elektrod igłowych typu Trygon (dł.igły 15mm, dł. przewodu 2.0m) z płaskim atraumatycznym uchwytem, 
wtyczka typu touchproof 1.5mm, produkt sterylny jednorazowy,opakowanie zbiorcze 10 kolorowych par elektrod.</t>
  </si>
  <si>
    <t>Para elektrod igłowych typu Trygon (dł.igły 20mm, dł. przewodu 2.0m) z płaskim atraumatycznym uchwytem, 
wtyczka typu touchproof 1.5mm, produkt sterylny jednorazowy,opakowanie zbiorcze 10 kolorowych par elektrod.</t>
  </si>
  <si>
    <t>Para elektrod igłowych typu Trygon (dł.igły 15mm, dł. przewodu 2.0m) z płaskim atraumatycznym uchwytem, 
wtyczka typu touchproof 1.5mm, produkt sterylny jednorazowy,opakowanie zbiorcze 10 czerwono-czarnych  par elektrod.</t>
  </si>
  <si>
    <t>Para elektrod igłowych typu Trygon (dł.igły 20mm, dł. przewodu 1,5m) z płaskim atraumatycznym uchwytem, 
wtyczka typu touchproof 1.5mm, produkt sterylny jednorazowy,opakowanie zbiorcze 10 czerwono-czarnych  par elektrod.</t>
  </si>
  <si>
    <t>Pakiet nr 12 - Osłona na mikroskop Pentero Zeiss</t>
  </si>
  <si>
    <t>Opis przedmiotu zamówienia</t>
  </si>
  <si>
    <t>nr katalogowy</t>
  </si>
  <si>
    <t>ilosc</t>
  </si>
  <si>
    <t>cena jednostkowa netto</t>
  </si>
  <si>
    <t>VAT %</t>
  </si>
  <si>
    <t>Śruba  Ø 1.5 mm, samogwintująca dł. 4,5,6,8,10,12mm, stop tytanu (TAN), opakowanie zawiera 1szt w klipsie</t>
  </si>
  <si>
    <t>Śruba awaryjna Ø 1.8 mm, samogwintująca dł. 4,5,6,8,10mm, stop tytanu (TAN), opakowanie zawiera 1szt w klipsie</t>
  </si>
  <si>
    <t>Płytka do oczodołu , 12 otworów, grubość 0.4mm, czysty tytan</t>
  </si>
  <si>
    <t>Płytka adaptacyjna 20 otworów, grubość 0.4mm, czysty tytan</t>
  </si>
  <si>
    <t>Płytka Y 3 otwory, grubość 0.4mm, czysty tytan</t>
  </si>
  <si>
    <t>Płyka X 4 otwory, grubość 0.4mm, czysty tytan</t>
  </si>
  <si>
    <t>Płytka adaptacyjna 20 otworów, grubość 0.5mm, czysty tytan</t>
  </si>
  <si>
    <t>Płyka X 4 otwory, grubość 0.5mm, czysty tytan</t>
  </si>
  <si>
    <t>Płytka Y 3 otwory, grubość 0.5mm, czysty tytan</t>
  </si>
  <si>
    <t>Płytka do oczodołu , 12 otworów, grubość 0.5mm, czysty tytan</t>
  </si>
  <si>
    <t>Płytka Y podwójna 6 otworów, grubość 0.5mm czysty tytan</t>
  </si>
  <si>
    <t>Płytka adaptacyjna 20 otworów, grubość 0.7mm, czysty tytan</t>
  </si>
  <si>
    <t>Płytka Y 3 otwory, grubość 0.7mm, czysty tytan</t>
  </si>
  <si>
    <t>Płytka Y podwójna 6 otworów, grubość 0.7mm czysty tytan</t>
  </si>
  <si>
    <t>Płytka adaptacyjna 20 otworów, grubość 0.8mm, czysty tytan</t>
  </si>
  <si>
    <t>Płytka adaptacyjna 20 otworów, grubość 1.25mm, czysty tytan</t>
  </si>
  <si>
    <t>Minipłytka naciskowa, wąska część centralna, 3+3 otwory, grubość 1.0mm, czysty tytan</t>
  </si>
  <si>
    <t>Płytka prosta 20 otworów, grubość 1.5mm, czysty tytan</t>
  </si>
  <si>
    <t>Płytka adaptacyjna 20 otworów, grubość 1.0mm, czysty tytan</t>
  </si>
  <si>
    <t>Śruba Ø 2.0 mm, samogwintująca, długość 5,6,8,10,12,14,16,18mm, stop tytanu (TAN), opakowanie zawiera 1szt w klipsie</t>
  </si>
  <si>
    <t>Śruba Ø 2.4 mm, samogwintująca, długość 5,6,8,10,12mm, stop tytany (TAN), opakowanie zawiera 1szt w klipsie</t>
  </si>
  <si>
    <t xml:space="preserve">Śruba blokująca z nagwintowaną główką Ø 2.0 mm, samowiercąca, długość 6,8,10,12mm, stop tytanu (TAN), opakowanie zawiera 1szt w klipsie. </t>
  </si>
  <si>
    <t xml:space="preserve">Płytka resorbowalna 1.5 do dna oczodołu, rapid sorb, grubość 0,5mm, sterylna w trzech rozmiarach S Ø 24mm,M Ø 30mm,L Ø 35mm, </t>
  </si>
  <si>
    <t>Szpula z drutem do wiązania Ø 0.6 mm, długość 8m, stal nierdzewna</t>
  </si>
  <si>
    <t>Płytka krótka typu L, 3+3 otwory, obustronna, grubośc 0.5mm, czysty tytan</t>
  </si>
  <si>
    <t>Płytka średnia typu L, 3+3 otwory, obustronna, grubośc 0.5mm, czysty tytan</t>
  </si>
  <si>
    <t>Płytka krótka typu L, 3+3 otwory, obustronna, grubośc 0.7mm, czysty tytan</t>
  </si>
  <si>
    <t>Płytka średnia typu L, 3+3 otwory, obustronna, grubośc 0.7mm, czysty tytan</t>
  </si>
  <si>
    <t>Płytka krótka typu L, 3+3 otwory, obustronna, grubośc 0.8mm, czysty tytan</t>
  </si>
  <si>
    <t>Płytka średnia typu L, 3+3 otwory, obustronna, grubośc 0.8mm, czysty tytan</t>
  </si>
  <si>
    <t xml:space="preserve">Płytka  1.5 do dna oczodołu, grubość 0,8mm, sterylna w trzech rozmiarach S 24x24mm,M 30x30mm,L 35x35mm, </t>
  </si>
  <si>
    <t>płytka adaptacyjna resorbowalna 1.5, rapid sorb, 8 otworów, grubość 0.8mm, sterylna</t>
  </si>
  <si>
    <t>Śruba korowa RapidSorb Ø 1.5 mm, długość 4mm, sterylna, opakowanie zawiera 4szt</t>
  </si>
  <si>
    <t>płytka adaptacyjna resorbowalna 2.0, rapid sorb, 8 otworów, grubość 1.2mm, sterylna</t>
  </si>
  <si>
    <t>Śruba korowa RapidSorb Ø 2.0 mm, długość 6mm, sterylna, opakowanie zawiera 4szt</t>
  </si>
  <si>
    <t>1szt.</t>
  </si>
  <si>
    <t>l.p.</t>
  </si>
  <si>
    <t>narzędzie do zamykania naczyń do 7mm, długości 150mm z balem o dł. 4m. Kompatybilne z posiadaną w jednosce diatermą  serii VIO</t>
  </si>
  <si>
    <t>zał. Nr 2</t>
  </si>
  <si>
    <t xml:space="preserve">Klips polimerowy niewchłanialny rozmiar ML (zielony) ,(średnio duży) zamykający struktury wielkości 3 – 10 mm.
Opcja z magazynkiem zawierającym 6 sztuk klipsów
Opakowanie zbiorcze zawiera 20 szt. magazynków
</t>
  </si>
  <si>
    <t>Pakiet nr-2 Klipsy  polimerowe niewchłanialne.</t>
  </si>
</sst>
</file>

<file path=xl/styles.xml><?xml version="1.0" encoding="utf-8"?>
<styleSheet xmlns="http://schemas.openxmlformats.org/spreadsheetml/2006/main">
  <numFmts count="1">
    <numFmt numFmtId="164" formatCode="#,##0.00&quot; zł&quot;"/>
  </numFmts>
  <fonts count="20"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0"/>
      <name val="Arial"/>
      <family val="2"/>
      <charset val="1"/>
    </font>
    <font>
      <b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8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333333"/>
      <name val="Arial"/>
      <family val="2"/>
      <charset val="1"/>
    </font>
    <font>
      <b/>
      <sz val="12"/>
      <color rgb="FF000000"/>
      <name val="Calibri"/>
      <family val="2"/>
      <charset val="238"/>
    </font>
    <font>
      <b/>
      <sz val="12"/>
      <color rgb="FF000000"/>
      <name val="Arial"/>
      <family val="2"/>
      <charset val="1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8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165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/>
    <xf numFmtId="0" fontId="1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wrapText="1"/>
    </xf>
    <xf numFmtId="0" fontId="4" fillId="0" borderId="0" xfId="0" applyFont="1" applyBorder="1" applyAlignment="1"/>
    <xf numFmtId="2" fontId="4" fillId="0" borderId="0" xfId="0" applyNumberFormat="1" applyFont="1"/>
    <xf numFmtId="2" fontId="1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2" fontId="4" fillId="0" borderId="4" xfId="0" applyNumberFormat="1" applyFont="1" applyBorder="1" applyAlignment="1">
      <alignment wrapText="1"/>
    </xf>
    <xf numFmtId="9" fontId="4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9" fontId="4" fillId="0" borderId="5" xfId="0" applyNumberFormat="1" applyFont="1" applyBorder="1" applyAlignment="1">
      <alignment wrapText="1"/>
    </xf>
    <xf numFmtId="2" fontId="3" fillId="0" borderId="0" xfId="0" applyNumberFormat="1" applyFont="1"/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9" fontId="10" fillId="0" borderId="1" xfId="0" applyNumberFormat="1" applyFont="1" applyBorder="1" applyAlignment="1">
      <alignment wrapText="1"/>
    </xf>
    <xf numFmtId="0" fontId="0" fillId="0" borderId="1" xfId="0" applyFont="1" applyBorder="1"/>
    <xf numFmtId="9" fontId="10" fillId="0" borderId="1" xfId="0" applyNumberFormat="1" applyFont="1" applyFill="1" applyBorder="1" applyAlignment="1">
      <alignment wrapText="1"/>
    </xf>
    <xf numFmtId="0" fontId="7" fillId="0" borderId="0" xfId="0" applyFont="1"/>
    <xf numFmtId="4" fontId="5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9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8" xfId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9" fontId="5" fillId="0" borderId="5" xfId="0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" fontId="7" fillId="0" borderId="5" xfId="0" applyNumberFormat="1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9" fontId="0" fillId="0" borderId="1" xfId="0" applyNumberFormat="1" applyFont="1" applyFill="1" applyBorder="1"/>
    <xf numFmtId="0" fontId="13" fillId="0" borderId="1" xfId="0" applyFont="1" applyBorder="1"/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3" fontId="0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0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6" fillId="0" borderId="0" xfId="0" applyFont="1" applyFill="1"/>
    <xf numFmtId="0" fontId="6" fillId="0" borderId="16" xfId="0" applyFont="1" applyBorder="1"/>
    <xf numFmtId="0" fontId="10" fillId="0" borderId="16" xfId="0" applyFont="1" applyFill="1" applyBorder="1" applyAlignment="1">
      <alignment wrapText="1"/>
    </xf>
    <xf numFmtId="0" fontId="0" fillId="0" borderId="16" xfId="0" applyFont="1" applyBorder="1"/>
    <xf numFmtId="0" fontId="10" fillId="0" borderId="16" xfId="0" applyFont="1" applyBorder="1" applyAlignment="1">
      <alignment wrapText="1"/>
    </xf>
    <xf numFmtId="4" fontId="10" fillId="0" borderId="16" xfId="0" applyNumberFormat="1" applyFont="1" applyBorder="1" applyAlignment="1">
      <alignment wrapText="1"/>
    </xf>
    <xf numFmtId="9" fontId="10" fillId="0" borderId="16" xfId="0" applyNumberFormat="1" applyFont="1" applyFill="1" applyBorder="1" applyAlignment="1">
      <alignment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0" xfId="0" applyNumberFormat="1"/>
    <xf numFmtId="49" fontId="0" fillId="0" borderId="11" xfId="0" applyNumberFormat="1" applyFont="1" applyFill="1" applyBorder="1" applyAlignment="1">
      <alignment horizontal="left" vertical="top" wrapText="1"/>
    </xf>
    <xf numFmtId="49" fontId="0" fillId="0" borderId="11" xfId="0" applyNumberFormat="1" applyFont="1" applyBorder="1" applyAlignment="1">
      <alignment horizontal="left" vertical="top" wrapText="1"/>
    </xf>
    <xf numFmtId="3" fontId="0" fillId="0" borderId="11" xfId="0" applyNumberFormat="1" applyFont="1" applyBorder="1" applyAlignment="1">
      <alignment horizontal="left" vertical="center" wrapText="1"/>
    </xf>
    <xf numFmtId="2" fontId="0" fillId="0" borderId="11" xfId="0" applyNumberFormat="1" applyBorder="1" applyAlignment="1">
      <alignment horizontal="left" vertical="center" wrapText="1"/>
    </xf>
    <xf numFmtId="9" fontId="0" fillId="0" borderId="11" xfId="0" applyNumberFormat="1" applyBorder="1" applyAlignment="1">
      <alignment horizontal="left" vertical="center" wrapText="1"/>
    </xf>
    <xf numFmtId="0" fontId="12" fillId="0" borderId="0" xfId="0" applyFont="1" applyAlignment="1"/>
    <xf numFmtId="0" fontId="0" fillId="0" borderId="0" xfId="0" applyAlignment="1"/>
    <xf numFmtId="0" fontId="4" fillId="0" borderId="0" xfId="0" applyFont="1" applyFill="1"/>
    <xf numFmtId="0" fontId="4" fillId="0" borderId="1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/>
    <xf numFmtId="0" fontId="4" fillId="0" borderId="5" xfId="0" applyFont="1" applyBorder="1" applyAlignment="1"/>
    <xf numFmtId="0" fontId="5" fillId="0" borderId="0" xfId="0" applyFont="1" applyBorder="1" applyAlignment="1">
      <alignment wrapText="1"/>
    </xf>
    <xf numFmtId="3" fontId="0" fillId="0" borderId="13" xfId="0" applyNumberFormat="1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top" wrapText="1"/>
    </xf>
    <xf numFmtId="3" fontId="0" fillId="0" borderId="11" xfId="0" applyNumberFormat="1" applyBorder="1" applyAlignment="1">
      <alignment horizontal="left" vertical="center" wrapText="1"/>
    </xf>
    <xf numFmtId="2" fontId="0" fillId="0" borderId="11" xfId="0" applyNumberFormat="1" applyBorder="1" applyAlignment="1">
      <alignment horizontal="left" vertical="center" wrapText="1"/>
    </xf>
    <xf numFmtId="9" fontId="0" fillId="0" borderId="11" xfId="0" applyNumberFormat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3" fontId="0" fillId="0" borderId="1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/>
    </xf>
    <xf numFmtId="9" fontId="0" fillId="0" borderId="11" xfId="0" applyNumberFormat="1" applyBorder="1" applyAlignment="1">
      <alignment horizontal="center" vertical="center" wrapText="1"/>
    </xf>
    <xf numFmtId="0" fontId="6" fillId="0" borderId="1" xfId="0" applyFont="1" applyBorder="1" applyAlignment="1"/>
    <xf numFmtId="0" fontId="5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8" fillId="0" borderId="2" xfId="0" applyFont="1" applyBorder="1" applyAlignment="1"/>
    <xf numFmtId="0" fontId="19" fillId="0" borderId="3" xfId="0" applyFont="1" applyBorder="1" applyAlignment="1"/>
    <xf numFmtId="0" fontId="19" fillId="0" borderId="6" xfId="0" applyFont="1" applyBorder="1" applyAlignment="1"/>
    <xf numFmtId="0" fontId="0" fillId="0" borderId="2" xfId="0" applyFont="1" applyBorder="1" applyAlignment="1"/>
    <xf numFmtId="0" fontId="0" fillId="0" borderId="3" xfId="0" applyBorder="1" applyAlignment="1"/>
    <xf numFmtId="0" fontId="0" fillId="0" borderId="6" xfId="0" applyBorder="1" applyAlignment="1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50"/>
  <sheetViews>
    <sheetView topLeftCell="A61" workbookViewId="0">
      <selection activeCell="C2" sqref="C2"/>
    </sheetView>
  </sheetViews>
  <sheetFormatPr defaultRowHeight="14.4"/>
  <cols>
    <col min="1" max="1" width="3.5546875" style="1"/>
    <col min="2" max="2" width="33.88671875" style="1"/>
    <col min="3" max="3" width="10.6640625" style="1"/>
    <col min="4" max="5" width="6.109375" style="1"/>
    <col min="6" max="6" width="8.33203125" style="1"/>
    <col min="7" max="7" width="9" style="1"/>
    <col min="8" max="8" width="6.88671875" style="1"/>
    <col min="9" max="1025" width="8.33203125" style="1"/>
  </cols>
  <sheetData>
    <row r="1" spans="1:1024" ht="15.6">
      <c r="A1"/>
      <c r="B1" s="93" t="s">
        <v>204</v>
      </c>
      <c r="C1" s="94"/>
      <c r="D1" s="94"/>
      <c r="E1" s="94"/>
      <c r="F1" s="95"/>
      <c r="G1" s="95"/>
      <c r="H1" s="95"/>
      <c r="I1" s="96"/>
      <c r="J1" s="95"/>
      <c r="K1" s="95"/>
      <c r="L1" s="95" t="s">
        <v>263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/>
      <c r="B2" s="93"/>
      <c r="C2" s="2"/>
      <c r="D2" s="2"/>
      <c r="E2" s="2"/>
      <c r="F2"/>
      <c r="G2"/>
      <c r="H2"/>
      <c r="I2" s="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2" t="s">
        <v>205</v>
      </c>
      <c r="B3" s="2"/>
      <c r="C3" s="2"/>
      <c r="D3" s="2"/>
      <c r="E3" s="7"/>
      <c r="F3" s="129"/>
      <c r="G3" s="129"/>
      <c r="H3" s="129"/>
      <c r="I3" s="129"/>
      <c r="J3" s="129"/>
      <c r="K3" s="7"/>
      <c r="L3" s="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ht="39.6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6" t="s">
        <v>34</v>
      </c>
    </row>
    <row r="5" spans="1:1024" ht="171.75" customHeight="1">
      <c r="A5" s="10" t="s">
        <v>12</v>
      </c>
      <c r="B5" s="12" t="s">
        <v>35</v>
      </c>
      <c r="C5" s="12"/>
      <c r="D5" s="12" t="s">
        <v>13</v>
      </c>
      <c r="E5" s="12">
        <v>100</v>
      </c>
      <c r="F5" s="12"/>
      <c r="G5" s="12"/>
      <c r="H5" s="13"/>
      <c r="I5" s="12"/>
      <c r="J5" s="12"/>
      <c r="K5" s="12"/>
      <c r="L5" s="12" t="s">
        <v>36</v>
      </c>
    </row>
    <row r="6" spans="1:1024" ht="110.4" customHeight="1">
      <c r="A6" s="10" t="s">
        <v>15</v>
      </c>
      <c r="B6" s="12" t="s">
        <v>37</v>
      </c>
      <c r="C6" s="12"/>
      <c r="D6" s="12" t="s">
        <v>13</v>
      </c>
      <c r="E6" s="12">
        <v>100</v>
      </c>
      <c r="F6" s="12"/>
      <c r="G6" s="12"/>
      <c r="H6" s="13"/>
      <c r="I6" s="12"/>
      <c r="J6" s="12"/>
      <c r="K6" s="12"/>
      <c r="L6" s="12" t="s">
        <v>38</v>
      </c>
    </row>
    <row r="7" spans="1:1024" ht="95.4" customHeight="1">
      <c r="A7" s="10" t="s">
        <v>16</v>
      </c>
      <c r="B7" s="19" t="s">
        <v>39</v>
      </c>
      <c r="C7" s="12"/>
      <c r="D7" s="12" t="s">
        <v>13</v>
      </c>
      <c r="E7" s="12">
        <v>200</v>
      </c>
      <c r="F7" s="12"/>
      <c r="G7" s="12"/>
      <c r="H7" s="13"/>
      <c r="I7" s="12"/>
      <c r="J7" s="12"/>
      <c r="K7" s="12"/>
      <c r="L7" s="12" t="s">
        <v>40</v>
      </c>
    </row>
    <row r="8" spans="1:1024" ht="89.4" customHeight="1">
      <c r="A8" s="10" t="s">
        <v>17</v>
      </c>
      <c r="B8" s="12" t="s">
        <v>41</v>
      </c>
      <c r="C8" s="12"/>
      <c r="D8" s="12" t="s">
        <v>13</v>
      </c>
      <c r="E8" s="12">
        <v>25</v>
      </c>
      <c r="F8" s="12"/>
      <c r="G8" s="12"/>
      <c r="H8" s="13"/>
      <c r="I8" s="12"/>
      <c r="J8" s="12"/>
      <c r="K8" s="12"/>
      <c r="L8" s="12" t="s">
        <v>14</v>
      </c>
    </row>
    <row r="9" spans="1:1024" ht="54.6" customHeight="1">
      <c r="A9" s="10" t="s">
        <v>19</v>
      </c>
      <c r="B9" s="20" t="s">
        <v>42</v>
      </c>
      <c r="C9" s="12"/>
      <c r="D9" s="12" t="s">
        <v>13</v>
      </c>
      <c r="E9" s="12">
        <v>30</v>
      </c>
      <c r="F9" s="12"/>
      <c r="G9" s="12"/>
      <c r="H9" s="13"/>
      <c r="I9" s="12"/>
      <c r="J9" s="12"/>
      <c r="K9" s="12"/>
      <c r="L9" s="12" t="s">
        <v>43</v>
      </c>
    </row>
    <row r="10" spans="1:1024" ht="109.65" customHeight="1">
      <c r="A10" s="10" t="s">
        <v>24</v>
      </c>
      <c r="B10" s="20" t="s">
        <v>44</v>
      </c>
      <c r="C10" s="12"/>
      <c r="D10" s="12" t="s">
        <v>13</v>
      </c>
      <c r="E10" s="12">
        <v>30</v>
      </c>
      <c r="F10" s="12"/>
      <c r="G10" s="12"/>
      <c r="H10" s="13"/>
      <c r="I10" s="12"/>
      <c r="J10" s="12"/>
      <c r="K10" s="12"/>
      <c r="L10" s="12" t="s">
        <v>14</v>
      </c>
    </row>
    <row r="11" spans="1:1024" ht="193.95" customHeight="1">
      <c r="A11" s="10" t="s">
        <v>25</v>
      </c>
      <c r="B11" s="20" t="s">
        <v>45</v>
      </c>
      <c r="C11" s="12"/>
      <c r="D11" s="12" t="s">
        <v>13</v>
      </c>
      <c r="E11" s="12">
        <v>20</v>
      </c>
      <c r="F11" s="12"/>
      <c r="G11" s="12"/>
      <c r="H11" s="13"/>
      <c r="I11" s="12"/>
      <c r="J11" s="12"/>
      <c r="K11" s="12"/>
      <c r="L11" s="12" t="s">
        <v>14</v>
      </c>
    </row>
    <row r="12" spans="1:1024" ht="130.19999999999999" customHeight="1">
      <c r="A12" s="10" t="s">
        <v>26</v>
      </c>
      <c r="B12" s="12" t="s">
        <v>46</v>
      </c>
      <c r="C12" s="12"/>
      <c r="D12" s="12" t="s">
        <v>13</v>
      </c>
      <c r="E12" s="12">
        <v>20</v>
      </c>
      <c r="F12" s="12"/>
      <c r="G12" s="12"/>
      <c r="H12" s="13"/>
      <c r="I12" s="12"/>
      <c r="J12" s="12"/>
      <c r="K12" s="12"/>
      <c r="L12" s="12" t="s">
        <v>33</v>
      </c>
    </row>
    <row r="13" spans="1:1024" ht="27">
      <c r="A13" s="10" t="s">
        <v>27</v>
      </c>
      <c r="B13" s="12" t="s">
        <v>47</v>
      </c>
      <c r="C13" s="12"/>
      <c r="D13" s="12" t="s">
        <v>13</v>
      </c>
      <c r="E13" s="12">
        <v>5</v>
      </c>
      <c r="F13" s="12"/>
      <c r="G13" s="12"/>
      <c r="H13" s="13"/>
      <c r="I13" s="12"/>
      <c r="J13" s="12"/>
      <c r="K13" s="12"/>
      <c r="L13" s="12" t="s">
        <v>33</v>
      </c>
    </row>
    <row r="14" spans="1:1024" ht="24.6" customHeight="1">
      <c r="A14" s="10" t="s">
        <v>28</v>
      </c>
      <c r="B14" s="12" t="s">
        <v>48</v>
      </c>
      <c r="C14" s="12"/>
      <c r="D14" s="12" t="s">
        <v>13</v>
      </c>
      <c r="E14" s="12">
        <v>5</v>
      </c>
      <c r="F14" s="12"/>
      <c r="G14" s="12"/>
      <c r="H14" s="13"/>
      <c r="I14" s="12"/>
      <c r="J14" s="12"/>
      <c r="K14" s="12"/>
      <c r="L14" s="12" t="s">
        <v>33</v>
      </c>
    </row>
    <row r="15" spans="1:1024" ht="28.35" customHeight="1">
      <c r="A15" s="10" t="s">
        <v>29</v>
      </c>
      <c r="B15" s="12" t="s">
        <v>48</v>
      </c>
      <c r="C15" s="12"/>
      <c r="D15" s="12" t="s">
        <v>13</v>
      </c>
      <c r="E15" s="12">
        <v>5</v>
      </c>
      <c r="F15" s="12"/>
      <c r="G15" s="12"/>
      <c r="H15" s="13"/>
      <c r="I15" s="12"/>
      <c r="J15" s="12"/>
      <c r="K15" s="12"/>
      <c r="L15" s="12" t="s">
        <v>33</v>
      </c>
    </row>
    <row r="16" spans="1:1024">
      <c r="A16" s="130" t="s">
        <v>21</v>
      </c>
      <c r="B16" s="130"/>
      <c r="C16" s="130"/>
      <c r="D16" s="130"/>
      <c r="E16" s="130"/>
      <c r="F16" s="130"/>
      <c r="G16" s="5">
        <f>SUM(G5:G15)</f>
        <v>0</v>
      </c>
      <c r="H16" s="5"/>
      <c r="I16" s="5">
        <f>SUM(I5:I15)</f>
        <v>0</v>
      </c>
      <c r="J16" s="5"/>
      <c r="K16" s="5">
        <f>SUM(K5:K15)</f>
        <v>0</v>
      </c>
      <c r="L16" s="12"/>
    </row>
    <row r="17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>
      <c r="B18" s="21" t="s">
        <v>49</v>
      </c>
      <c r="C18"/>
      <c r="D18"/>
      <c r="E18"/>
      <c r="F18"/>
      <c r="G18"/>
      <c r="H18"/>
      <c r="I18"/>
      <c r="J18"/>
      <c r="K18"/>
    </row>
    <row r="19" spans="1:12" ht="15" customHeight="1">
      <c r="B19" s="131" t="s">
        <v>50</v>
      </c>
      <c r="C19" s="131"/>
      <c r="D19" s="131"/>
      <c r="E19" s="131"/>
      <c r="F19" s="131"/>
      <c r="G19" s="131"/>
      <c r="H19" s="131"/>
      <c r="I19" s="131"/>
      <c r="J19"/>
      <c r="K19"/>
    </row>
    <row r="20" spans="1:12" ht="26.4">
      <c r="B20" s="22" t="s">
        <v>51</v>
      </c>
      <c r="C20"/>
      <c r="D20"/>
      <c r="E20"/>
      <c r="F20"/>
      <c r="G20"/>
      <c r="H20"/>
      <c r="I20"/>
      <c r="J20"/>
      <c r="K20"/>
    </row>
    <row r="21" spans="1:12" ht="26.4">
      <c r="B21" s="22" t="s">
        <v>52</v>
      </c>
      <c r="C21"/>
      <c r="D21"/>
      <c r="E21"/>
      <c r="F21"/>
      <c r="G21"/>
      <c r="H21"/>
      <c r="I21"/>
      <c r="J21"/>
      <c r="K21"/>
    </row>
    <row r="22" spans="1:12" ht="26.4">
      <c r="B22" s="22" t="s">
        <v>53</v>
      </c>
      <c r="C22"/>
      <c r="D22"/>
      <c r="E22"/>
      <c r="F22"/>
      <c r="G22"/>
      <c r="H22"/>
      <c r="I22"/>
      <c r="J22"/>
      <c r="K22"/>
    </row>
    <row r="23" spans="1:12">
      <c r="B23" s="22" t="s">
        <v>54</v>
      </c>
      <c r="C23"/>
      <c r="D23"/>
      <c r="E23"/>
      <c r="F23"/>
      <c r="G23"/>
      <c r="H23"/>
      <c r="I23"/>
      <c r="J23"/>
      <c r="K23"/>
    </row>
    <row r="24" spans="1:12" ht="26.4">
      <c r="B24" s="22" t="s">
        <v>55</v>
      </c>
      <c r="C24"/>
      <c r="D24"/>
      <c r="E24"/>
      <c r="F24"/>
      <c r="G24"/>
      <c r="H24"/>
      <c r="I24"/>
      <c r="J24"/>
      <c r="K24"/>
    </row>
    <row r="25" spans="1:12" ht="39.6">
      <c r="B25" s="22" t="s">
        <v>56</v>
      </c>
      <c r="C25"/>
      <c r="D25"/>
      <c r="E25"/>
      <c r="F25"/>
      <c r="G25"/>
      <c r="H25"/>
      <c r="I25"/>
      <c r="J25"/>
      <c r="K25"/>
    </row>
    <row r="26" spans="1:12">
      <c r="B26" s="22" t="s">
        <v>57</v>
      </c>
      <c r="C26"/>
      <c r="D26"/>
      <c r="E26"/>
      <c r="F26"/>
      <c r="G26"/>
      <c r="H26"/>
      <c r="I26"/>
      <c r="J26"/>
      <c r="K26"/>
    </row>
    <row r="27" spans="1:12" ht="26.4">
      <c r="B27" s="22" t="s">
        <v>58</v>
      </c>
      <c r="C27"/>
      <c r="D27"/>
      <c r="E27"/>
      <c r="F27"/>
      <c r="G27"/>
      <c r="H27"/>
      <c r="I27"/>
      <c r="J27"/>
      <c r="K27"/>
    </row>
    <row r="28" spans="1:12">
      <c r="B28" s="22" t="s">
        <v>59</v>
      </c>
      <c r="C28"/>
      <c r="D28"/>
      <c r="E28"/>
      <c r="F28"/>
      <c r="G28"/>
      <c r="H28"/>
      <c r="I28"/>
      <c r="J28"/>
      <c r="K28"/>
    </row>
    <row r="29" spans="1:12">
      <c r="B29"/>
      <c r="C29"/>
      <c r="D29"/>
      <c r="E29"/>
      <c r="F29"/>
      <c r="G29"/>
      <c r="H29"/>
      <c r="I29"/>
      <c r="J29"/>
      <c r="K29"/>
    </row>
    <row r="30" spans="1:12" ht="15" customHeight="1">
      <c r="B30" s="132" t="s">
        <v>60</v>
      </c>
      <c r="C30" s="132"/>
      <c r="D30" s="132"/>
      <c r="E30" s="132"/>
      <c r="F30" s="132"/>
      <c r="G30" s="132"/>
      <c r="H30" s="132"/>
      <c r="I30" s="132"/>
      <c r="J30" s="132"/>
      <c r="K30" s="132"/>
    </row>
    <row r="31" spans="1:12" ht="26.4">
      <c r="B31" s="22" t="s">
        <v>51</v>
      </c>
      <c r="C31"/>
      <c r="D31"/>
      <c r="E31"/>
      <c r="F31"/>
      <c r="G31"/>
      <c r="H31"/>
      <c r="I31"/>
      <c r="J31"/>
    </row>
    <row r="32" spans="1:12" ht="26.4">
      <c r="B32" s="22" t="s">
        <v>61</v>
      </c>
      <c r="C32"/>
      <c r="D32"/>
      <c r="E32"/>
      <c r="F32"/>
      <c r="G32"/>
      <c r="H32"/>
      <c r="I32"/>
      <c r="J32"/>
    </row>
    <row r="33" spans="2:10" ht="26.4">
      <c r="B33" s="22" t="s">
        <v>62</v>
      </c>
      <c r="C33"/>
      <c r="D33"/>
      <c r="E33"/>
      <c r="F33"/>
      <c r="G33"/>
      <c r="H33"/>
      <c r="I33"/>
      <c r="J33"/>
    </row>
    <row r="34" spans="2:10" ht="26.4">
      <c r="B34" s="22" t="s">
        <v>63</v>
      </c>
      <c r="C34"/>
      <c r="D34"/>
      <c r="E34"/>
      <c r="F34"/>
      <c r="G34"/>
      <c r="H34"/>
      <c r="I34"/>
      <c r="J34"/>
    </row>
    <row r="35" spans="2:10" ht="26.4">
      <c r="B35" s="22" t="s">
        <v>55</v>
      </c>
      <c r="C35"/>
      <c r="D35"/>
      <c r="E35"/>
      <c r="F35"/>
      <c r="G35"/>
      <c r="H35"/>
      <c r="I35"/>
      <c r="J35"/>
    </row>
    <row r="36" spans="2:10" ht="39.6">
      <c r="B36" s="22" t="s">
        <v>56</v>
      </c>
      <c r="C36"/>
      <c r="D36"/>
      <c r="E36"/>
      <c r="F36"/>
      <c r="G36"/>
      <c r="H36"/>
      <c r="I36"/>
      <c r="J36"/>
    </row>
    <row r="37" spans="2:10">
      <c r="B37" s="22" t="s">
        <v>64</v>
      </c>
      <c r="C37"/>
      <c r="D37"/>
      <c r="E37"/>
      <c r="F37"/>
      <c r="G37"/>
      <c r="H37"/>
      <c r="I37"/>
      <c r="J37"/>
    </row>
    <row r="38" spans="2:10">
      <c r="B38" s="22" t="s">
        <v>59</v>
      </c>
      <c r="C38"/>
      <c r="D38"/>
      <c r="E38"/>
      <c r="F38"/>
      <c r="G38"/>
      <c r="H38"/>
      <c r="I38"/>
      <c r="J38"/>
    </row>
    <row r="39" spans="2:10" ht="39.6">
      <c r="B39" s="22" t="s">
        <v>65</v>
      </c>
      <c r="C39"/>
      <c r="D39"/>
      <c r="E39"/>
      <c r="F39"/>
      <c r="G39"/>
      <c r="H39"/>
      <c r="I39"/>
      <c r="J39"/>
    </row>
    <row r="40" spans="2:10">
      <c r="B40"/>
      <c r="C40"/>
      <c r="D40"/>
      <c r="E40"/>
      <c r="F40"/>
      <c r="G40"/>
      <c r="H40"/>
      <c r="I40"/>
      <c r="J40"/>
    </row>
    <row r="41" spans="2:10" ht="15" customHeight="1">
      <c r="B41" s="131" t="s">
        <v>66</v>
      </c>
      <c r="C41" s="131"/>
      <c r="D41" s="131"/>
      <c r="E41" s="131"/>
      <c r="F41" s="131"/>
      <c r="G41" s="131"/>
      <c r="H41" s="131"/>
      <c r="I41" s="131"/>
      <c r="J41" s="131"/>
    </row>
    <row r="42" spans="2:10" ht="26.4">
      <c r="B42" s="22" t="s">
        <v>51</v>
      </c>
    </row>
    <row r="43" spans="2:10" ht="26.4">
      <c r="B43" s="22" t="s">
        <v>61</v>
      </c>
    </row>
    <row r="44" spans="2:10" ht="26.4">
      <c r="B44" s="22" t="s">
        <v>62</v>
      </c>
    </row>
    <row r="45" spans="2:10" ht="26.4">
      <c r="B45" s="22" t="s">
        <v>63</v>
      </c>
    </row>
    <row r="46" spans="2:10" ht="26.4">
      <c r="B46" s="22" t="s">
        <v>55</v>
      </c>
    </row>
    <row r="47" spans="2:10" ht="39.6">
      <c r="B47" s="22" t="s">
        <v>56</v>
      </c>
    </row>
    <row r="48" spans="2:10">
      <c r="B48" s="22" t="s">
        <v>64</v>
      </c>
    </row>
    <row r="49" spans="2:2">
      <c r="B49" s="22" t="s">
        <v>59</v>
      </c>
    </row>
    <row r="50" spans="2:2" ht="26.4">
      <c r="B50" s="22" t="s">
        <v>67</v>
      </c>
    </row>
  </sheetData>
  <mergeCells count="4">
    <mergeCell ref="A16:F16"/>
    <mergeCell ref="B19:I19"/>
    <mergeCell ref="B30:K30"/>
    <mergeCell ref="B41:J41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"/>
  <sheetViews>
    <sheetView workbookViewId="0">
      <selection activeCell="B1" sqref="B1"/>
    </sheetView>
  </sheetViews>
  <sheetFormatPr defaultRowHeight="14.4"/>
  <cols>
    <col min="1" max="1" width="4.109375" style="1"/>
    <col min="2" max="2" width="31.88671875" style="1"/>
    <col min="3" max="3" width="11.33203125" style="1"/>
    <col min="4" max="4" width="6.33203125" style="1"/>
    <col min="5" max="5" width="7.109375" style="1"/>
    <col min="6" max="7" width="8.33203125" style="1"/>
    <col min="8" max="8" width="6.109375" style="1"/>
    <col min="9" max="1025" width="8.33203125" style="1"/>
  </cols>
  <sheetData>
    <row r="1" spans="1:102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" t="s">
        <v>265</v>
      </c>
      <c r="B2" s="2"/>
      <c r="C2" s="2"/>
      <c r="D2" s="2"/>
      <c r="E2" s="7"/>
      <c r="F2" s="7"/>
      <c r="G2" s="7"/>
      <c r="H2" s="7"/>
      <c r="I2" s="7"/>
      <c r="J2" s="7"/>
      <c r="K2" s="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39.6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</row>
    <row r="4" spans="1:1024" ht="117.6" customHeight="1">
      <c r="A4" s="10" t="s">
        <v>12</v>
      </c>
      <c r="B4" s="78" t="s">
        <v>264</v>
      </c>
      <c r="C4" s="79"/>
      <c r="D4" s="79" t="s">
        <v>69</v>
      </c>
      <c r="E4" s="79">
        <v>20</v>
      </c>
      <c r="F4" s="12"/>
      <c r="G4" s="12"/>
      <c r="H4" s="13"/>
      <c r="I4" s="12"/>
      <c r="J4" s="12"/>
      <c r="K4" s="1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1.2" customHeight="1">
      <c r="A5" s="10" t="s">
        <v>15</v>
      </c>
      <c r="B5" s="12" t="s">
        <v>70</v>
      </c>
      <c r="C5" s="12"/>
      <c r="D5" s="12" t="s">
        <v>69</v>
      </c>
      <c r="E5" s="12">
        <v>20</v>
      </c>
      <c r="F5" s="12"/>
      <c r="G5" s="12"/>
      <c r="H5" s="13"/>
      <c r="I5" s="12"/>
      <c r="J5" s="12"/>
      <c r="K5" s="12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04.25" customHeight="1">
      <c r="A6" s="10" t="s">
        <v>16</v>
      </c>
      <c r="B6" s="12" t="s">
        <v>71</v>
      </c>
      <c r="C6" s="12"/>
      <c r="D6" s="12" t="s">
        <v>72</v>
      </c>
      <c r="E6" s="12">
        <v>20</v>
      </c>
      <c r="F6" s="12"/>
      <c r="G6" s="12"/>
      <c r="H6" s="13"/>
      <c r="I6" s="12"/>
      <c r="J6" s="12"/>
      <c r="K6" s="1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130" t="s">
        <v>73</v>
      </c>
      <c r="B7" s="130"/>
      <c r="C7" s="130"/>
      <c r="D7" s="130"/>
      <c r="E7" s="130"/>
      <c r="F7" s="130"/>
      <c r="G7" s="5">
        <f>SUM(G4:G6)</f>
        <v>0</v>
      </c>
      <c r="H7" s="5"/>
      <c r="I7" s="5">
        <f>SUM(I4:I6)</f>
        <v>0</v>
      </c>
      <c r="J7" s="5"/>
      <c r="K7" s="5">
        <f>SUM(K4:K6)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" customFormat="1" ht="13.2">
      <c r="A9" s="2" t="s">
        <v>74</v>
      </c>
    </row>
    <row r="10" spans="1:1024">
      <c r="A10" s="2" t="s">
        <v>75</v>
      </c>
      <c r="B10" s="2"/>
      <c r="C10" s="7"/>
      <c r="D10" s="7"/>
      <c r="E10" s="7"/>
      <c r="F10" s="7"/>
      <c r="G10" s="7"/>
      <c r="H10" s="7"/>
      <c r="I10" s="7"/>
      <c r="J10" s="7"/>
      <c r="K10" s="7"/>
    </row>
    <row r="11" spans="1:1024" ht="88.5" customHeight="1">
      <c r="A11" s="7"/>
      <c r="B11" s="133" t="s">
        <v>76</v>
      </c>
      <c r="C11" s="133"/>
      <c r="D11" s="133"/>
      <c r="E11" s="133"/>
      <c r="F11" s="133"/>
      <c r="G11" s="133"/>
      <c r="H11" s="133"/>
      <c r="I11" s="133"/>
      <c r="J11" s="133"/>
      <c r="K11" s="7"/>
    </row>
  </sheetData>
  <mergeCells count="2">
    <mergeCell ref="A7:F7"/>
    <mergeCell ref="B11:J11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0"/>
  <sheetViews>
    <sheetView workbookViewId="0">
      <selection activeCell="F4" sqref="F4:K13"/>
    </sheetView>
  </sheetViews>
  <sheetFormatPr defaultRowHeight="14.4"/>
  <cols>
    <col min="1" max="1" width="3.5546875" style="1"/>
    <col min="2" max="2" width="35.88671875" style="1"/>
    <col min="3" max="3" width="13.33203125" style="1"/>
    <col min="4" max="5" width="6.109375" style="1"/>
    <col min="6" max="6" width="8.33203125" style="1"/>
    <col min="7" max="7" width="9.88671875" style="1"/>
    <col min="8" max="8" width="6.109375" style="1"/>
    <col min="9" max="1025" width="8.33203125" style="1"/>
  </cols>
  <sheetData>
    <row r="1" spans="1:102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" t="s">
        <v>206</v>
      </c>
      <c r="B2" s="2"/>
      <c r="C2" s="2"/>
      <c r="D2" s="2"/>
      <c r="E2" s="7"/>
      <c r="F2" s="7"/>
      <c r="G2" s="7"/>
      <c r="H2" s="7"/>
      <c r="I2" s="7"/>
      <c r="J2" s="7"/>
      <c r="K2" s="7"/>
      <c r="L2" s="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39.6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31</v>
      </c>
    </row>
    <row r="4" spans="1:1024" ht="23.1" customHeight="1">
      <c r="A4" s="10" t="s">
        <v>12</v>
      </c>
      <c r="B4" s="29" t="s">
        <v>78</v>
      </c>
      <c r="C4" s="12"/>
      <c r="D4" s="12" t="s">
        <v>13</v>
      </c>
      <c r="E4" s="12">
        <v>100</v>
      </c>
      <c r="F4" s="30"/>
      <c r="G4" s="30"/>
      <c r="H4" s="13"/>
      <c r="I4" s="30"/>
      <c r="J4" s="30"/>
      <c r="K4" s="30"/>
      <c r="L4" s="12" t="s">
        <v>23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3.85" customHeight="1">
      <c r="A5" s="10" t="s">
        <v>15</v>
      </c>
      <c r="B5" s="29" t="s">
        <v>79</v>
      </c>
      <c r="C5" s="12"/>
      <c r="D5" s="12" t="s">
        <v>13</v>
      </c>
      <c r="E5" s="12">
        <v>100</v>
      </c>
      <c r="F5" s="30"/>
      <c r="G5" s="30"/>
      <c r="H5" s="13"/>
      <c r="I5" s="30"/>
      <c r="J5" s="30"/>
      <c r="K5" s="30"/>
      <c r="L5" s="12" t="s">
        <v>80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3.1" customHeight="1">
      <c r="A6" s="10" t="s">
        <v>16</v>
      </c>
      <c r="B6" s="31" t="s">
        <v>81</v>
      </c>
      <c r="C6" s="12"/>
      <c r="D6" s="12" t="s">
        <v>13</v>
      </c>
      <c r="E6" s="12">
        <v>30</v>
      </c>
      <c r="F6" s="30"/>
      <c r="G6" s="30"/>
      <c r="H6" s="13"/>
      <c r="I6" s="30"/>
      <c r="J6" s="30"/>
      <c r="K6" s="30"/>
      <c r="L6" s="12" t="s">
        <v>23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>
      <c r="A7" s="10" t="s">
        <v>17</v>
      </c>
      <c r="B7" s="29" t="s">
        <v>82</v>
      </c>
      <c r="C7" s="12"/>
      <c r="D7" s="12" t="s">
        <v>13</v>
      </c>
      <c r="E7" s="12">
        <v>60</v>
      </c>
      <c r="F7" s="30"/>
      <c r="G7" s="30"/>
      <c r="H7" s="13"/>
      <c r="I7" s="30"/>
      <c r="J7" s="30"/>
      <c r="K7" s="30"/>
      <c r="L7" s="12" t="s">
        <v>23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5.35" customHeight="1">
      <c r="A8" s="10" t="s">
        <v>19</v>
      </c>
      <c r="B8" s="18" t="s">
        <v>83</v>
      </c>
      <c r="C8" s="12"/>
      <c r="D8" s="12" t="s">
        <v>13</v>
      </c>
      <c r="E8" s="12">
        <v>30</v>
      </c>
      <c r="F8" s="30"/>
      <c r="G8" s="30"/>
      <c r="H8" s="13"/>
      <c r="I8" s="30"/>
      <c r="J8" s="30"/>
      <c r="K8" s="30"/>
      <c r="L8" s="12" t="s">
        <v>23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0.75" customHeight="1">
      <c r="A9" s="10" t="s">
        <v>24</v>
      </c>
      <c r="B9" s="32" t="s">
        <v>84</v>
      </c>
      <c r="C9" s="12"/>
      <c r="D9" s="12" t="s">
        <v>13</v>
      </c>
      <c r="E9" s="12">
        <v>10</v>
      </c>
      <c r="F9" s="30"/>
      <c r="G9" s="30"/>
      <c r="H9" s="13"/>
      <c r="I9" s="30"/>
      <c r="J9" s="30"/>
      <c r="K9" s="30"/>
      <c r="L9" s="12" t="s">
        <v>43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9.75" customHeight="1">
      <c r="A10" s="10" t="s">
        <v>25</v>
      </c>
      <c r="B10" s="32" t="s">
        <v>85</v>
      </c>
      <c r="C10" s="12"/>
      <c r="D10" s="12" t="s">
        <v>13</v>
      </c>
      <c r="E10" s="12">
        <v>20</v>
      </c>
      <c r="F10" s="30"/>
      <c r="G10" s="30"/>
      <c r="H10" s="13"/>
      <c r="I10" s="30"/>
      <c r="J10" s="30"/>
      <c r="K10" s="30"/>
      <c r="L10" s="12" t="s">
        <v>14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0.75" customHeight="1">
      <c r="A11" s="10" t="s">
        <v>26</v>
      </c>
      <c r="B11" s="32" t="s">
        <v>86</v>
      </c>
      <c r="C11" s="12"/>
      <c r="D11" s="12" t="s">
        <v>13</v>
      </c>
      <c r="E11" s="12">
        <v>50</v>
      </c>
      <c r="F11" s="30"/>
      <c r="G11" s="30"/>
      <c r="H11" s="13"/>
      <c r="I11" s="30"/>
      <c r="J11" s="30"/>
      <c r="K11" s="30"/>
      <c r="L11" s="12" t="s">
        <v>87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14.75" customHeight="1">
      <c r="A12" s="10" t="s">
        <v>27</v>
      </c>
      <c r="B12" s="100" t="s">
        <v>182</v>
      </c>
      <c r="C12" s="79"/>
      <c r="D12" s="79" t="s">
        <v>13</v>
      </c>
      <c r="E12" s="77">
        <v>24</v>
      </c>
      <c r="F12" s="40"/>
      <c r="G12" s="80"/>
      <c r="H12" s="41"/>
      <c r="I12" s="80"/>
      <c r="J12" s="30"/>
      <c r="K12" s="80"/>
      <c r="L12" s="39" t="s">
        <v>203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12.5" customHeight="1">
      <c r="A13" s="10" t="s">
        <v>28</v>
      </c>
      <c r="B13" s="101" t="s">
        <v>183</v>
      </c>
      <c r="C13" s="79"/>
      <c r="D13" s="79" t="s">
        <v>13</v>
      </c>
      <c r="E13" s="77">
        <v>24</v>
      </c>
      <c r="F13" s="30"/>
      <c r="G13" s="30"/>
      <c r="H13" s="13"/>
      <c r="I13" s="30"/>
      <c r="J13" s="30"/>
      <c r="K13" s="30"/>
      <c r="L13" s="78" t="s">
        <v>186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130" t="s">
        <v>21</v>
      </c>
      <c r="B14" s="130"/>
      <c r="C14" s="130"/>
      <c r="D14" s="130"/>
      <c r="E14" s="130"/>
      <c r="F14" s="136"/>
      <c r="G14" s="33">
        <f>SUM(G4:G13)</f>
        <v>0</v>
      </c>
      <c r="H14" s="81"/>
      <c r="I14" s="15">
        <f>SUM(I4:I13)</f>
        <v>0</v>
      </c>
      <c r="J14" s="82"/>
      <c r="K14" s="15">
        <f>SUM(K4:K13)</f>
        <v>0</v>
      </c>
      <c r="L14" s="4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34"/>
      <c r="B15" s="34"/>
      <c r="C15" s="34"/>
      <c r="D15" s="34"/>
      <c r="E15" s="34"/>
      <c r="F15" s="34"/>
      <c r="G15"/>
      <c r="H15" s="21"/>
      <c r="I15" s="33"/>
      <c r="J15" s="33"/>
      <c r="K15" s="33"/>
      <c r="L15" s="2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>
      <c r="A17" s="7"/>
      <c r="B17" s="2" t="s">
        <v>88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7"/>
      <c r="B18" s="2" t="s">
        <v>89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51.45" customHeight="1">
      <c r="A19" s="7"/>
      <c r="B19" s="133" t="s">
        <v>90</v>
      </c>
      <c r="C19" s="133"/>
      <c r="D19" s="133"/>
      <c r="E19" s="133"/>
      <c r="F19" s="133"/>
      <c r="G19" s="133"/>
      <c r="H19" s="133"/>
      <c r="I19" s="133"/>
      <c r="J19" s="133"/>
      <c r="K19" s="133"/>
      <c r="L19" s="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7"/>
      <c r="B21" s="2" t="s">
        <v>91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9.95" customHeight="1">
      <c r="A22" s="7"/>
      <c r="B22" s="133" t="s">
        <v>92</v>
      </c>
      <c r="C22" s="133"/>
      <c r="D22" s="133"/>
      <c r="E22" s="133"/>
      <c r="F22" s="133"/>
      <c r="G22" s="133"/>
      <c r="H22" s="133"/>
      <c r="I22" s="133"/>
      <c r="J22" s="133"/>
      <c r="K22" s="133"/>
      <c r="L22" s="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7"/>
      <c r="B24" s="2" t="s">
        <v>93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8.1" customHeight="1">
      <c r="A25" s="7"/>
      <c r="B25" s="133" t="s">
        <v>94</v>
      </c>
      <c r="C25" s="133"/>
      <c r="D25" s="133"/>
      <c r="E25" s="133"/>
      <c r="F25" s="133"/>
      <c r="G25" s="133"/>
      <c r="H25" s="133"/>
      <c r="I25" s="133"/>
      <c r="J25" s="133"/>
      <c r="K25" s="133"/>
      <c r="L25" s="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7"/>
      <c r="B27" s="2" t="s">
        <v>95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6.85" customHeight="1">
      <c r="A28" s="7"/>
      <c r="B28" s="133" t="s">
        <v>96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2" customFormat="1" ht="13.2">
      <c r="B30" s="2" t="s">
        <v>97</v>
      </c>
    </row>
    <row r="31" spans="1:1024" ht="38.1" customHeight="1">
      <c r="A31" s="7"/>
      <c r="B31" s="133" t="s">
        <v>98</v>
      </c>
      <c r="C31" s="133"/>
      <c r="D31" s="133"/>
      <c r="E31" s="133"/>
      <c r="F31" s="133"/>
      <c r="G31" s="133"/>
      <c r="H31" s="133"/>
      <c r="I31" s="133"/>
      <c r="J31" s="133"/>
      <c r="K31" s="133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2" customFormat="1" ht="13.2">
      <c r="B33" s="2" t="s">
        <v>99</v>
      </c>
    </row>
    <row r="34" spans="1:1024" ht="37.35" customHeight="1">
      <c r="A34" s="7"/>
      <c r="B34" s="133" t="s">
        <v>100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/>
      <c r="B36" s="134" t="s">
        <v>101</v>
      </c>
      <c r="C36" s="134"/>
      <c r="D36" s="134"/>
      <c r="E36" s="134"/>
      <c r="F36" s="134"/>
      <c r="G36" s="134"/>
      <c r="H36" s="134"/>
      <c r="I36" s="134"/>
      <c r="J36" s="134"/>
      <c r="K36" s="13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9.95" customHeight="1">
      <c r="A37"/>
      <c r="B37" s="133" t="s">
        <v>102</v>
      </c>
      <c r="C37" s="133"/>
      <c r="D37" s="133"/>
      <c r="E37" s="133"/>
      <c r="F37" s="133"/>
      <c r="G37" s="133"/>
      <c r="H37" s="133"/>
      <c r="I37" s="133"/>
      <c r="J37" s="133"/>
      <c r="K37" s="13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15" customFormat="1" ht="13.2">
      <c r="B39" s="135" t="s">
        <v>103</v>
      </c>
      <c r="C39" s="135"/>
      <c r="D39" s="135"/>
      <c r="E39" s="135"/>
      <c r="F39" s="135"/>
      <c r="G39" s="135"/>
      <c r="H39" s="135"/>
      <c r="I39" s="135"/>
      <c r="J39" s="135"/>
      <c r="K39" s="135"/>
    </row>
    <row r="40" spans="1:1024" ht="50.7" customHeight="1">
      <c r="B40" s="133" t="s">
        <v>104</v>
      </c>
      <c r="C40" s="133"/>
      <c r="D40" s="133"/>
      <c r="E40" s="133"/>
      <c r="F40" s="133"/>
      <c r="G40" s="133"/>
      <c r="H40" s="133"/>
      <c r="I40" s="133"/>
      <c r="J40" s="133"/>
      <c r="K40" s="133"/>
    </row>
  </sheetData>
  <mergeCells count="11">
    <mergeCell ref="A14:F14"/>
    <mergeCell ref="B19:K19"/>
    <mergeCell ref="B22:K22"/>
    <mergeCell ref="B25:K25"/>
    <mergeCell ref="B28:K28"/>
    <mergeCell ref="B40:K40"/>
    <mergeCell ref="B31:K31"/>
    <mergeCell ref="B34:K34"/>
    <mergeCell ref="B36:K36"/>
    <mergeCell ref="B37:K37"/>
    <mergeCell ref="B39:K39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6"/>
  <sheetViews>
    <sheetView workbookViewId="0">
      <selection activeCell="F2" sqref="F2"/>
    </sheetView>
  </sheetViews>
  <sheetFormatPr defaultRowHeight="14.4"/>
  <cols>
    <col min="1" max="1" width="3.5546875" style="1"/>
    <col min="2" max="2" width="39.5546875" style="1"/>
    <col min="3" max="3" width="13.33203125" style="1"/>
    <col min="4" max="5" width="6.109375" style="1"/>
    <col min="6" max="6" width="8.33203125" style="1"/>
    <col min="7" max="7" width="10.88671875" style="1"/>
    <col min="8" max="8" width="6.109375" style="1"/>
    <col min="9" max="10" width="8.33203125" style="1"/>
    <col min="11" max="11" width="9.33203125" style="1"/>
    <col min="12" max="1025" width="8.33203125" style="1"/>
  </cols>
  <sheetData>
    <row r="1" spans="1:102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" t="s">
        <v>207</v>
      </c>
      <c r="B2" s="2"/>
      <c r="C2" s="2"/>
      <c r="D2" s="7"/>
      <c r="E2" s="7"/>
      <c r="F2" s="7"/>
      <c r="G2" s="35"/>
      <c r="H2" s="7"/>
      <c r="I2" s="35"/>
      <c r="J2" s="7"/>
      <c r="K2" s="35"/>
      <c r="L2" s="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39.6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36" t="s">
        <v>6</v>
      </c>
      <c r="H3" s="8" t="s">
        <v>7</v>
      </c>
      <c r="I3" s="36" t="s">
        <v>8</v>
      </c>
      <c r="J3" s="8" t="s">
        <v>9</v>
      </c>
      <c r="K3" s="36" t="s">
        <v>10</v>
      </c>
      <c r="L3" s="8" t="s">
        <v>22</v>
      </c>
    </row>
    <row r="4" spans="1:1024" ht="63.45" customHeight="1">
      <c r="A4" s="10" t="s">
        <v>12</v>
      </c>
      <c r="B4" s="37" t="s">
        <v>105</v>
      </c>
      <c r="C4" s="12"/>
      <c r="D4" s="12" t="s">
        <v>13</v>
      </c>
      <c r="E4" s="12">
        <v>300</v>
      </c>
      <c r="F4" s="12"/>
      <c r="G4" s="30"/>
      <c r="H4" s="13"/>
      <c r="I4" s="30"/>
      <c r="J4" s="12"/>
      <c r="K4" s="30"/>
      <c r="L4" s="12" t="s">
        <v>68</v>
      </c>
    </row>
    <row r="5" spans="1:1024" ht="41.85" customHeight="1">
      <c r="A5" s="10" t="s">
        <v>15</v>
      </c>
      <c r="B5" s="29" t="s">
        <v>106</v>
      </c>
      <c r="C5" s="12"/>
      <c r="D5" s="12" t="s">
        <v>107</v>
      </c>
      <c r="E5" s="12">
        <v>4</v>
      </c>
      <c r="F5" s="12"/>
      <c r="G5" s="30"/>
      <c r="H5" s="13"/>
      <c r="I5" s="30"/>
      <c r="J5" s="12"/>
      <c r="K5" s="30"/>
      <c r="L5" s="12" t="s">
        <v>68</v>
      </c>
    </row>
    <row r="6" spans="1:1024" ht="38.85" customHeight="1">
      <c r="A6" s="10" t="s">
        <v>16</v>
      </c>
      <c r="B6" s="31" t="s">
        <v>108</v>
      </c>
      <c r="C6" s="12"/>
      <c r="D6" s="12" t="s">
        <v>107</v>
      </c>
      <c r="E6" s="12">
        <v>4</v>
      </c>
      <c r="F6" s="12"/>
      <c r="G6" s="30"/>
      <c r="H6" s="13"/>
      <c r="I6" s="30"/>
      <c r="J6" s="12"/>
      <c r="K6" s="30"/>
      <c r="L6" s="12" t="s">
        <v>68</v>
      </c>
    </row>
    <row r="7" spans="1:1024" ht="38.85" customHeight="1">
      <c r="A7" s="10" t="s">
        <v>17</v>
      </c>
      <c r="B7" s="29" t="s">
        <v>109</v>
      </c>
      <c r="C7" s="12"/>
      <c r="D7" s="12" t="s">
        <v>18</v>
      </c>
      <c r="E7" s="12">
        <v>4</v>
      </c>
      <c r="F7" s="12"/>
      <c r="G7" s="30"/>
      <c r="H7" s="13"/>
      <c r="I7" s="30"/>
      <c r="J7" s="12"/>
      <c r="K7" s="30"/>
      <c r="L7" s="12" t="s">
        <v>68</v>
      </c>
    </row>
    <row r="8" spans="1:1024" ht="39.6">
      <c r="A8" s="10" t="s">
        <v>19</v>
      </c>
      <c r="B8" s="31" t="s">
        <v>110</v>
      </c>
      <c r="C8" s="12"/>
      <c r="D8" s="12" t="s">
        <v>18</v>
      </c>
      <c r="E8" s="12">
        <v>4</v>
      </c>
      <c r="F8" s="12"/>
      <c r="G8" s="30"/>
      <c r="H8" s="13"/>
      <c r="I8" s="30"/>
      <c r="J8" s="12"/>
      <c r="K8" s="30"/>
      <c r="L8" s="12" t="s">
        <v>68</v>
      </c>
    </row>
    <row r="9" spans="1:1024" ht="40.200000000000003">
      <c r="A9" s="10" t="s">
        <v>24</v>
      </c>
      <c r="B9" s="12" t="s">
        <v>111</v>
      </c>
      <c r="C9" s="12"/>
      <c r="D9" s="12" t="s">
        <v>18</v>
      </c>
      <c r="E9" s="12">
        <v>4</v>
      </c>
      <c r="F9" s="12"/>
      <c r="G9" s="30"/>
      <c r="H9" s="13"/>
      <c r="I9" s="30"/>
      <c r="J9" s="12"/>
      <c r="K9" s="30"/>
      <c r="L9" s="12" t="s">
        <v>68</v>
      </c>
    </row>
    <row r="10" spans="1:1024" ht="40.200000000000003">
      <c r="A10" s="38" t="s">
        <v>25</v>
      </c>
      <c r="B10" s="19" t="s">
        <v>112</v>
      </c>
      <c r="C10" s="39"/>
      <c r="D10" s="39" t="s">
        <v>18</v>
      </c>
      <c r="E10" s="39">
        <v>4</v>
      </c>
      <c r="F10" s="12"/>
      <c r="G10" s="40"/>
      <c r="H10" s="41"/>
      <c r="I10" s="40"/>
      <c r="J10" s="39"/>
      <c r="K10" s="40"/>
      <c r="L10" s="39" t="s">
        <v>68</v>
      </c>
    </row>
    <row r="11" spans="1:1024" ht="50.7" customHeight="1">
      <c r="A11" s="10" t="s">
        <v>26</v>
      </c>
      <c r="B11" s="12" t="s">
        <v>113</v>
      </c>
      <c r="C11" s="12"/>
      <c r="D11" s="12" t="s">
        <v>18</v>
      </c>
      <c r="E11" s="12">
        <v>2</v>
      </c>
      <c r="F11" s="12"/>
      <c r="G11" s="30"/>
      <c r="H11" s="13"/>
      <c r="I11" s="30"/>
      <c r="J11" s="12"/>
      <c r="K11" s="30"/>
      <c r="L11" s="12" t="s">
        <v>68</v>
      </c>
    </row>
    <row r="12" spans="1:1024" ht="49.95" customHeight="1">
      <c r="A12" s="10" t="s">
        <v>27</v>
      </c>
      <c r="B12" s="12" t="s">
        <v>114</v>
      </c>
      <c r="C12" s="42"/>
      <c r="D12" s="42" t="s">
        <v>18</v>
      </c>
      <c r="E12" s="42">
        <v>2</v>
      </c>
      <c r="F12" s="12"/>
      <c r="G12" s="30"/>
      <c r="H12" s="43"/>
      <c r="I12" s="30"/>
      <c r="J12" s="12"/>
      <c r="K12" s="30"/>
      <c r="L12" s="42" t="s">
        <v>68</v>
      </c>
    </row>
    <row r="13" spans="1:1024" ht="53.4">
      <c r="A13" s="10" t="s">
        <v>28</v>
      </c>
      <c r="B13" s="12" t="s">
        <v>115</v>
      </c>
      <c r="C13" s="42"/>
      <c r="D13" s="42" t="s">
        <v>18</v>
      </c>
      <c r="E13" s="42">
        <v>2</v>
      </c>
      <c r="F13" s="12"/>
      <c r="G13" s="30"/>
      <c r="H13" s="43"/>
      <c r="I13" s="30"/>
      <c r="J13" s="12"/>
      <c r="K13" s="30"/>
      <c r="L13" s="42" t="s">
        <v>68</v>
      </c>
    </row>
    <row r="14" spans="1:1024" ht="53.4">
      <c r="A14" s="10" t="s">
        <v>29</v>
      </c>
      <c r="B14" s="12" t="s">
        <v>116</v>
      </c>
      <c r="C14" s="42"/>
      <c r="D14" s="42" t="s">
        <v>18</v>
      </c>
      <c r="E14" s="42">
        <v>2</v>
      </c>
      <c r="F14" s="12"/>
      <c r="G14" s="30"/>
      <c r="H14" s="43"/>
      <c r="I14" s="30"/>
      <c r="J14" s="12"/>
      <c r="K14" s="30"/>
      <c r="L14" s="42" t="s">
        <v>68</v>
      </c>
    </row>
    <row r="15" spans="1:1024" ht="50.7" customHeight="1">
      <c r="A15" s="10" t="s">
        <v>30</v>
      </c>
      <c r="B15" s="12" t="s">
        <v>117</v>
      </c>
      <c r="C15" s="42"/>
      <c r="D15" s="42" t="s">
        <v>20</v>
      </c>
      <c r="E15" s="42">
        <v>30</v>
      </c>
      <c r="F15" s="12"/>
      <c r="G15" s="30"/>
      <c r="H15" s="43"/>
      <c r="I15" s="30"/>
      <c r="J15" s="12"/>
      <c r="K15" s="30"/>
      <c r="L15" s="42" t="s">
        <v>33</v>
      </c>
    </row>
    <row r="16" spans="1:1024">
      <c r="A16" s="130" t="s">
        <v>21</v>
      </c>
      <c r="B16" s="130"/>
      <c r="C16" s="130"/>
      <c r="D16" s="130"/>
      <c r="E16" s="130"/>
      <c r="F16" s="130"/>
      <c r="G16" s="44">
        <f>SUM(G4:G15)</f>
        <v>0</v>
      </c>
      <c r="H16" s="5"/>
      <c r="I16" s="44">
        <f>SUM(I4:I15)</f>
        <v>0</v>
      </c>
      <c r="J16" s="5"/>
      <c r="K16" s="44">
        <f t="shared" ref="K16" si="0">G16+I16</f>
        <v>0</v>
      </c>
      <c r="L16" s="12"/>
    </row>
  </sheetData>
  <mergeCells count="1">
    <mergeCell ref="A16:F16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16"/>
  <sheetViews>
    <sheetView workbookViewId="0">
      <selection activeCell="F4" sqref="F4:K5"/>
    </sheetView>
  </sheetViews>
  <sheetFormatPr defaultRowHeight="14.4"/>
  <cols>
    <col min="1" max="1" width="4.109375" style="1"/>
    <col min="2" max="2" width="36.33203125" style="1"/>
    <col min="3" max="3" width="18.33203125" style="1"/>
    <col min="4" max="4" width="6.33203125" style="1"/>
    <col min="5" max="5" width="7.109375" style="1"/>
    <col min="6" max="6" width="6.88671875" style="1"/>
    <col min="7" max="7" width="8.33203125" style="1"/>
    <col min="8" max="8" width="6.109375" style="1"/>
    <col min="9" max="9" width="8.33203125" style="1"/>
    <col min="10" max="10" width="6.109375" style="1"/>
    <col min="11" max="1025" width="8.33203125" style="1"/>
  </cols>
  <sheetData>
    <row r="1" spans="1:102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" t="s">
        <v>208</v>
      </c>
      <c r="B2" s="2"/>
      <c r="C2" s="2"/>
      <c r="D2" s="2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52.8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119</v>
      </c>
    </row>
    <row r="4" spans="1:1024" ht="69.599999999999994" customHeight="1">
      <c r="A4" s="10" t="s">
        <v>12</v>
      </c>
      <c r="B4" s="47" t="s">
        <v>120</v>
      </c>
      <c r="C4" s="12"/>
      <c r="D4" s="12" t="s">
        <v>18</v>
      </c>
      <c r="E4" s="12">
        <v>10</v>
      </c>
      <c r="F4" s="12"/>
      <c r="G4" s="12"/>
      <c r="H4" s="13"/>
      <c r="I4" s="12"/>
      <c r="J4" s="12"/>
      <c r="K4" s="12"/>
      <c r="L4" s="12" t="s">
        <v>121</v>
      </c>
    </row>
    <row r="5" spans="1:1024" ht="95.25" customHeight="1">
      <c r="A5" s="10" t="s">
        <v>15</v>
      </c>
      <c r="B5" s="83" t="s">
        <v>32</v>
      </c>
      <c r="C5" s="78"/>
      <c r="D5" s="78" t="s">
        <v>18</v>
      </c>
      <c r="E5" s="78">
        <v>4</v>
      </c>
      <c r="F5" s="78"/>
      <c r="G5" s="78"/>
      <c r="H5" s="13"/>
      <c r="I5" s="78"/>
      <c r="J5" s="78"/>
      <c r="K5" s="78"/>
      <c r="L5" s="78" t="s">
        <v>33</v>
      </c>
    </row>
    <row r="6" spans="1:1024">
      <c r="A6" s="130" t="s">
        <v>21</v>
      </c>
      <c r="B6" s="130"/>
      <c r="C6" s="130"/>
      <c r="D6" s="130"/>
      <c r="E6" s="130"/>
      <c r="F6" s="130"/>
      <c r="G6" s="5">
        <f>SUM(G4:G5)</f>
        <v>0</v>
      </c>
      <c r="H6" s="5"/>
      <c r="I6" s="5">
        <f>SUM(I4:I5)</f>
        <v>0</v>
      </c>
      <c r="J6" s="5"/>
      <c r="K6" s="5">
        <f>SUM(K4:K5)</f>
        <v>0</v>
      </c>
      <c r="L6" s="10"/>
    </row>
    <row r="7" spans="1:1024">
      <c r="A7"/>
      <c r="B7"/>
      <c r="C7"/>
      <c r="D7"/>
      <c r="E7"/>
      <c r="F7"/>
      <c r="G7"/>
    </row>
    <row r="8" spans="1:1024">
      <c r="A8"/>
      <c r="B8" s="2" t="s">
        <v>118</v>
      </c>
      <c r="C8" s="7"/>
      <c r="D8" s="7"/>
      <c r="E8" s="7"/>
      <c r="F8" s="7"/>
      <c r="G8" s="7"/>
    </row>
    <row r="9" spans="1:1024">
      <c r="A9" s="3" t="s">
        <v>12</v>
      </c>
      <c r="B9" s="48" t="s">
        <v>122</v>
      </c>
      <c r="C9" s="7"/>
      <c r="D9" s="7"/>
      <c r="E9" s="7"/>
      <c r="F9" s="7"/>
      <c r="G9" s="7"/>
    </row>
    <row r="10" spans="1:1024">
      <c r="A10" s="3" t="s">
        <v>15</v>
      </c>
      <c r="B10" s="48" t="s">
        <v>123</v>
      </c>
      <c r="C10" s="7"/>
      <c r="D10" s="7"/>
      <c r="E10" s="7"/>
      <c r="F10" s="7"/>
      <c r="G10" s="7"/>
    </row>
    <row r="11" spans="1:1024">
      <c r="A11" s="3" t="s">
        <v>16</v>
      </c>
      <c r="B11" s="48" t="s">
        <v>124</v>
      </c>
      <c r="C11" s="7"/>
      <c r="D11" s="7"/>
      <c r="E11" s="7"/>
      <c r="F11" s="7"/>
      <c r="G11" s="7"/>
    </row>
    <row r="12" spans="1:1024">
      <c r="A12" s="3" t="s">
        <v>17</v>
      </c>
      <c r="B12" s="48" t="s">
        <v>125</v>
      </c>
      <c r="C12" s="7"/>
      <c r="D12" s="7"/>
      <c r="E12" s="7"/>
      <c r="F12" s="7"/>
      <c r="G12" s="7"/>
    </row>
    <row r="13" spans="1:1024">
      <c r="A13" s="3" t="s">
        <v>19</v>
      </c>
      <c r="B13" s="48" t="s">
        <v>126</v>
      </c>
      <c r="C13" s="7"/>
      <c r="D13" s="7"/>
      <c r="E13" s="7"/>
      <c r="F13" s="7"/>
      <c r="G13" s="7"/>
    </row>
    <row r="14" spans="1:1024">
      <c r="A14" s="3" t="s">
        <v>24</v>
      </c>
      <c r="B14" s="48" t="s">
        <v>127</v>
      </c>
      <c r="C14" s="7"/>
      <c r="D14" s="7"/>
      <c r="E14" s="7"/>
      <c r="F14" s="7"/>
      <c r="G14" s="7"/>
    </row>
    <row r="15" spans="1:1024">
      <c r="A15" s="3" t="s">
        <v>25</v>
      </c>
      <c r="B15" s="48" t="s">
        <v>128</v>
      </c>
      <c r="C15" s="7"/>
      <c r="D15" s="7"/>
      <c r="E15" s="7"/>
      <c r="F15" s="7"/>
      <c r="G15" s="7"/>
    </row>
    <row r="16" spans="1:1024" ht="26.85" customHeight="1">
      <c r="A16" s="3" t="s">
        <v>26</v>
      </c>
      <c r="B16" s="137" t="s">
        <v>129</v>
      </c>
      <c r="C16" s="137"/>
      <c r="D16" s="137"/>
      <c r="E16" s="137"/>
      <c r="F16" s="137"/>
      <c r="G16" s="137"/>
    </row>
  </sheetData>
  <mergeCells count="2">
    <mergeCell ref="A6:F6"/>
    <mergeCell ref="B16:G16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7"/>
  <sheetViews>
    <sheetView workbookViewId="0">
      <selection activeCell="F4" sqref="F4:K6"/>
    </sheetView>
  </sheetViews>
  <sheetFormatPr defaultRowHeight="14.4"/>
  <cols>
    <col min="1" max="1" width="3.5546875" style="1"/>
    <col min="2" max="2" width="39.5546875" style="45"/>
    <col min="3" max="3" width="13.33203125" style="1"/>
    <col min="4" max="5" width="6.109375" style="1"/>
    <col min="6" max="6" width="8.33203125" style="1"/>
    <col min="7" max="7" width="7.33203125" style="1"/>
    <col min="8" max="8" width="6.109375" style="1"/>
    <col min="9" max="1025" width="8.33203125" style="1"/>
  </cols>
  <sheetData>
    <row r="1" spans="1:1024">
      <c r="A1"/>
      <c r="B1" s="49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" t="s">
        <v>209</v>
      </c>
      <c r="B2" s="46"/>
      <c r="C2" s="2"/>
      <c r="D2" s="7"/>
      <c r="E2" s="7"/>
      <c r="F2" s="7"/>
      <c r="G2" s="7"/>
      <c r="H2" s="7"/>
      <c r="I2" s="7"/>
      <c r="J2" s="7"/>
      <c r="K2" s="7"/>
      <c r="L2" s="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4" customFormat="1" ht="39.6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31</v>
      </c>
    </row>
    <row r="4" spans="1:1024" ht="122.25" customHeight="1">
      <c r="A4" s="10" t="s">
        <v>12</v>
      </c>
      <c r="B4" s="14" t="s">
        <v>130</v>
      </c>
      <c r="C4" s="12"/>
      <c r="D4" s="12" t="s">
        <v>13</v>
      </c>
      <c r="E4" s="12">
        <v>30</v>
      </c>
      <c r="F4" s="12"/>
      <c r="G4" s="30"/>
      <c r="H4" s="13"/>
      <c r="I4" s="30"/>
      <c r="J4" s="12"/>
      <c r="K4" s="30"/>
      <c r="L4" s="12" t="s">
        <v>131</v>
      </c>
    </row>
    <row r="5" spans="1:1024" ht="162.75" customHeight="1">
      <c r="A5" s="10" t="s">
        <v>15</v>
      </c>
      <c r="B5" s="11" t="s">
        <v>132</v>
      </c>
      <c r="C5" s="12"/>
      <c r="D5" s="12" t="s">
        <v>13</v>
      </c>
      <c r="E5" s="12">
        <v>10</v>
      </c>
      <c r="F5" s="12"/>
      <c r="G5" s="30"/>
      <c r="H5" s="13"/>
      <c r="I5" s="30"/>
      <c r="J5" s="12"/>
      <c r="K5" s="30"/>
      <c r="L5" s="12" t="s">
        <v>133</v>
      </c>
    </row>
    <row r="6" spans="1:1024" ht="166.5" customHeight="1">
      <c r="A6" s="10" t="s">
        <v>16</v>
      </c>
      <c r="B6" s="17" t="s">
        <v>134</v>
      </c>
      <c r="C6" s="12"/>
      <c r="D6" s="12" t="s">
        <v>13</v>
      </c>
      <c r="E6" s="12">
        <v>10</v>
      </c>
      <c r="F6" s="12"/>
      <c r="G6" s="30"/>
      <c r="H6" s="13"/>
      <c r="I6" s="30"/>
      <c r="J6" s="12"/>
      <c r="K6" s="30"/>
      <c r="L6" s="12" t="s">
        <v>133</v>
      </c>
    </row>
    <row r="7" spans="1:1024">
      <c r="A7" s="130" t="s">
        <v>21</v>
      </c>
      <c r="B7" s="130"/>
      <c r="C7" s="130"/>
      <c r="D7" s="130"/>
      <c r="E7" s="130"/>
      <c r="F7" s="130"/>
      <c r="G7" s="6">
        <f>SUM(G4:G6)</f>
        <v>0</v>
      </c>
      <c r="H7" s="5"/>
      <c r="I7" s="6">
        <f>SUM(I4:I6)</f>
        <v>0</v>
      </c>
      <c r="J7" s="5"/>
      <c r="K7" s="6">
        <f>SUM(K4:K6)</f>
        <v>0</v>
      </c>
      <c r="L7" s="12"/>
    </row>
  </sheetData>
  <mergeCells count="1">
    <mergeCell ref="A7:F7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11"/>
  <sheetViews>
    <sheetView tabSelected="1" topLeftCell="A8" workbookViewId="0">
      <selection activeCell="A9" sqref="A9"/>
    </sheetView>
  </sheetViews>
  <sheetFormatPr defaultRowHeight="14.4"/>
  <cols>
    <col min="1" max="1" width="4.109375" style="1"/>
    <col min="2" max="2" width="43.5546875" style="1"/>
    <col min="3" max="3" width="10.5546875" style="1"/>
    <col min="4" max="4" width="6.33203125" style="1"/>
    <col min="5" max="5" width="7.109375" style="1"/>
    <col min="6" max="6" width="6.88671875" style="1"/>
    <col min="7" max="7" width="8.33203125" style="1"/>
    <col min="8" max="8" width="6.109375" style="1"/>
    <col min="9" max="9" width="8.33203125" style="1"/>
    <col min="10" max="10" width="6.109375" style="1"/>
    <col min="11" max="1025" width="8.33203125" style="1"/>
  </cols>
  <sheetData>
    <row r="1" spans="1:102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" customFormat="1" ht="13.2">
      <c r="A2" s="2" t="s">
        <v>210</v>
      </c>
    </row>
    <row r="3" spans="1:1024" s="9" customFormat="1" ht="52.8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50" t="s">
        <v>31</v>
      </c>
    </row>
    <row r="4" spans="1:1024" ht="67.5" customHeight="1">
      <c r="A4" s="10" t="s">
        <v>12</v>
      </c>
      <c r="B4" s="12" t="s">
        <v>184</v>
      </c>
      <c r="C4" s="12"/>
      <c r="D4" s="12" t="s">
        <v>13</v>
      </c>
      <c r="E4" s="12">
        <v>20</v>
      </c>
      <c r="F4" s="12"/>
      <c r="G4" s="12"/>
      <c r="H4" s="13"/>
      <c r="I4" s="12"/>
      <c r="J4" s="12"/>
      <c r="K4" s="12"/>
      <c r="L4" s="51" t="s">
        <v>87</v>
      </c>
    </row>
    <row r="5" spans="1:1024" ht="80.25" customHeight="1">
      <c r="A5" s="10" t="s">
        <v>15</v>
      </c>
      <c r="B5" s="78" t="s">
        <v>185</v>
      </c>
      <c r="C5" s="12"/>
      <c r="D5" s="12" t="s">
        <v>13</v>
      </c>
      <c r="E5" s="12">
        <v>12</v>
      </c>
      <c r="F5" s="12"/>
      <c r="G5" s="12"/>
      <c r="H5" s="13"/>
      <c r="I5" s="12"/>
      <c r="J5" s="12"/>
      <c r="K5" s="12"/>
      <c r="L5" s="51" t="s">
        <v>186</v>
      </c>
    </row>
    <row r="6" spans="1:1024" ht="80.25" customHeight="1">
      <c r="A6" s="10" t="s">
        <v>16</v>
      </c>
      <c r="B6" s="78" t="s">
        <v>187</v>
      </c>
      <c r="C6" s="78"/>
      <c r="D6" s="78" t="s">
        <v>13</v>
      </c>
      <c r="E6" s="78">
        <v>12</v>
      </c>
      <c r="F6" s="78"/>
      <c r="G6" s="78"/>
      <c r="H6" s="13"/>
      <c r="I6" s="78"/>
      <c r="J6" s="78"/>
      <c r="K6" s="78"/>
      <c r="L6" s="84" t="s">
        <v>33</v>
      </c>
    </row>
    <row r="7" spans="1:1024" ht="80.25" customHeight="1">
      <c r="A7" s="10" t="s">
        <v>17</v>
      </c>
      <c r="B7" s="97" t="s">
        <v>188</v>
      </c>
      <c r="C7" s="78"/>
      <c r="D7" s="78" t="s">
        <v>13</v>
      </c>
      <c r="E7" s="78">
        <v>12</v>
      </c>
      <c r="F7" s="78"/>
      <c r="G7" s="78"/>
      <c r="H7" s="13"/>
      <c r="I7" s="78"/>
      <c r="J7" s="78"/>
      <c r="K7" s="78"/>
      <c r="L7" s="84" t="s">
        <v>33</v>
      </c>
    </row>
    <row r="8" spans="1:1024" ht="80.25" customHeight="1">
      <c r="A8" s="10" t="s">
        <v>19</v>
      </c>
      <c r="B8" s="78" t="s">
        <v>189</v>
      </c>
      <c r="C8" s="78"/>
      <c r="D8" s="78" t="s">
        <v>13</v>
      </c>
      <c r="E8" s="78">
        <v>6</v>
      </c>
      <c r="F8" s="78"/>
      <c r="G8" s="78"/>
      <c r="H8" s="13"/>
      <c r="I8" s="78"/>
      <c r="J8" s="78"/>
      <c r="K8" s="78"/>
      <c r="L8" s="84" t="s">
        <v>33</v>
      </c>
    </row>
    <row r="9" spans="1:1024" ht="153.75" customHeight="1">
      <c r="A9" s="10" t="s">
        <v>24</v>
      </c>
      <c r="B9" s="78" t="s">
        <v>190</v>
      </c>
      <c r="C9" s="78"/>
      <c r="D9" s="78" t="s">
        <v>13</v>
      </c>
      <c r="E9" s="78">
        <v>6</v>
      </c>
      <c r="F9" s="78"/>
      <c r="G9" s="78"/>
      <c r="H9" s="13"/>
      <c r="I9" s="78"/>
      <c r="J9" s="78"/>
      <c r="K9" s="78"/>
      <c r="L9" s="84" t="s">
        <v>33</v>
      </c>
    </row>
    <row r="10" spans="1:1024">
      <c r="A10" s="130" t="s">
        <v>21</v>
      </c>
      <c r="B10" s="130"/>
      <c r="C10" s="130"/>
      <c r="D10" s="130"/>
      <c r="E10" s="130"/>
      <c r="F10" s="130"/>
      <c r="G10" s="98">
        <f>SUM(G4:G9)</f>
        <v>0</v>
      </c>
      <c r="H10" s="5"/>
      <c r="I10" s="5">
        <f>SUM(I4:I9)</f>
        <v>0</v>
      </c>
      <c r="J10" s="5"/>
      <c r="K10" s="5">
        <f t="shared" ref="K10" si="0">G10+I10</f>
        <v>0</v>
      </c>
      <c r="L10" s="51"/>
    </row>
    <row r="11" spans="1:1024">
      <c r="G11" s="85"/>
    </row>
  </sheetData>
  <mergeCells count="1">
    <mergeCell ref="A10:F10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67"/>
  <sheetViews>
    <sheetView workbookViewId="0">
      <selection activeCell="E4" sqref="E4:J65"/>
    </sheetView>
  </sheetViews>
  <sheetFormatPr defaultRowHeight="14.4"/>
  <cols>
    <col min="1" max="1" width="6" customWidth="1"/>
    <col min="2" max="2" width="25.33203125" customWidth="1"/>
    <col min="3" max="3" width="12.5546875" customWidth="1"/>
    <col min="4" max="4" width="5" customWidth="1"/>
    <col min="6" max="6" width="12.33203125" customWidth="1"/>
    <col min="7" max="7" width="6.33203125" customWidth="1"/>
    <col min="8" max="8" width="12" customWidth="1"/>
    <col min="10" max="10" width="11.88671875" customWidth="1"/>
  </cols>
  <sheetData>
    <row r="2" spans="1:11" s="128" customFormat="1">
      <c r="A2" s="127"/>
      <c r="B2" s="152" t="s">
        <v>211</v>
      </c>
      <c r="C2" s="152"/>
      <c r="D2" s="152"/>
      <c r="E2" s="152"/>
      <c r="F2" s="152"/>
      <c r="G2" s="152"/>
      <c r="H2" s="152"/>
      <c r="I2" s="152"/>
      <c r="J2" s="152"/>
    </row>
    <row r="3" spans="1:11" ht="57.6">
      <c r="A3" s="102" t="s">
        <v>261</v>
      </c>
      <c r="B3" s="103" t="s">
        <v>220</v>
      </c>
      <c r="C3" s="104" t="s">
        <v>221</v>
      </c>
      <c r="D3" s="102" t="s">
        <v>222</v>
      </c>
      <c r="E3" s="103" t="s">
        <v>223</v>
      </c>
      <c r="F3" s="105" t="s">
        <v>6</v>
      </c>
      <c r="G3" s="103" t="s">
        <v>224</v>
      </c>
      <c r="H3" s="104" t="s">
        <v>135</v>
      </c>
      <c r="I3" s="104" t="s">
        <v>9</v>
      </c>
      <c r="J3" s="104" t="s">
        <v>10</v>
      </c>
      <c r="K3" s="104" t="s">
        <v>31</v>
      </c>
    </row>
    <row r="4" spans="1:11" ht="75" customHeight="1">
      <c r="A4" s="138" t="s">
        <v>12</v>
      </c>
      <c r="B4" s="141" t="s">
        <v>225</v>
      </c>
      <c r="C4" s="148"/>
      <c r="D4" s="146">
        <v>200</v>
      </c>
      <c r="E4" s="147"/>
      <c r="F4" s="147"/>
      <c r="G4" s="153"/>
      <c r="H4" s="147"/>
      <c r="I4" s="147"/>
      <c r="J4" s="147"/>
      <c r="K4" s="151" t="s">
        <v>14</v>
      </c>
    </row>
    <row r="5" spans="1:11" ht="6" customHeight="1">
      <c r="A5" s="139"/>
      <c r="B5" s="141"/>
      <c r="C5" s="149"/>
      <c r="D5" s="146"/>
      <c r="E5" s="147"/>
      <c r="F5" s="147"/>
      <c r="G5" s="153"/>
      <c r="H5" s="147"/>
      <c r="I5" s="147"/>
      <c r="J5" s="147"/>
      <c r="K5" s="151"/>
    </row>
    <row r="6" spans="1:11" ht="2.25" customHeight="1">
      <c r="A6" s="139"/>
      <c r="B6" s="141"/>
      <c r="C6" s="149"/>
      <c r="D6" s="146"/>
      <c r="E6" s="147"/>
      <c r="F6" s="147"/>
      <c r="G6" s="153"/>
      <c r="H6" s="147"/>
      <c r="I6" s="147"/>
      <c r="J6" s="147"/>
      <c r="K6" s="151"/>
    </row>
    <row r="7" spans="1:11" ht="9.75" hidden="1" customHeight="1">
      <c r="A7" s="139"/>
      <c r="B7" s="141"/>
      <c r="C7" s="149"/>
      <c r="D7" s="146"/>
      <c r="E7" s="147"/>
      <c r="F7" s="147"/>
      <c r="G7" s="153"/>
      <c r="H7" s="147"/>
      <c r="I7" s="147"/>
      <c r="J7" s="147"/>
      <c r="K7" s="151"/>
    </row>
    <row r="8" spans="1:11" hidden="1">
      <c r="A8" s="139"/>
      <c r="B8" s="141"/>
      <c r="C8" s="149"/>
      <c r="D8" s="146"/>
      <c r="E8" s="147"/>
      <c r="F8" s="147"/>
      <c r="G8" s="153"/>
      <c r="H8" s="147"/>
      <c r="I8" s="147"/>
      <c r="J8" s="147"/>
      <c r="K8" s="151"/>
    </row>
    <row r="9" spans="1:11" hidden="1">
      <c r="A9" s="140"/>
      <c r="B9" s="141"/>
      <c r="C9" s="150"/>
      <c r="D9" s="146"/>
      <c r="E9" s="147"/>
      <c r="F9" s="147"/>
      <c r="G9" s="153"/>
      <c r="H9" s="147"/>
      <c r="I9" s="147"/>
      <c r="J9" s="147"/>
      <c r="K9" s="151"/>
    </row>
    <row r="10" spans="1:11">
      <c r="A10" s="138" t="s">
        <v>15</v>
      </c>
      <c r="B10" s="141" t="s">
        <v>226</v>
      </c>
      <c r="C10" s="148"/>
      <c r="D10" s="142">
        <v>20</v>
      </c>
      <c r="E10" s="143"/>
      <c r="F10" s="143"/>
      <c r="G10" s="144"/>
      <c r="H10" s="143"/>
      <c r="I10" s="143"/>
      <c r="J10" s="143"/>
      <c r="K10" s="145" t="s">
        <v>14</v>
      </c>
    </row>
    <row r="11" spans="1:11" ht="30" customHeight="1">
      <c r="A11" s="139"/>
      <c r="B11" s="141"/>
      <c r="C11" s="149"/>
      <c r="D11" s="142"/>
      <c r="E11" s="143"/>
      <c r="F11" s="143"/>
      <c r="G11" s="144"/>
      <c r="H11" s="143"/>
      <c r="I11" s="143"/>
      <c r="J11" s="143"/>
      <c r="K11" s="145"/>
    </row>
    <row r="12" spans="1:11">
      <c r="A12" s="139"/>
      <c r="B12" s="141"/>
      <c r="C12" s="149"/>
      <c r="D12" s="142"/>
      <c r="E12" s="143"/>
      <c r="F12" s="143"/>
      <c r="G12" s="144"/>
      <c r="H12" s="143"/>
      <c r="I12" s="143"/>
      <c r="J12" s="143"/>
      <c r="K12" s="145"/>
    </row>
    <row r="13" spans="1:11">
      <c r="A13" s="139"/>
      <c r="B13" s="141"/>
      <c r="C13" s="149"/>
      <c r="D13" s="142"/>
      <c r="E13" s="143"/>
      <c r="F13" s="143"/>
      <c r="G13" s="144"/>
      <c r="H13" s="143"/>
      <c r="I13" s="143"/>
      <c r="J13" s="143"/>
      <c r="K13" s="145"/>
    </row>
    <row r="14" spans="1:11" ht="8.25" customHeight="1">
      <c r="A14" s="140"/>
      <c r="B14" s="141"/>
      <c r="C14" s="150"/>
      <c r="D14" s="142"/>
      <c r="E14" s="143"/>
      <c r="F14" s="143"/>
      <c r="G14" s="144"/>
      <c r="H14" s="143"/>
      <c r="I14" s="143"/>
      <c r="J14" s="143"/>
      <c r="K14" s="145"/>
    </row>
    <row r="15" spans="1:11" ht="51" customHeight="1">
      <c r="A15" s="102" t="s">
        <v>16</v>
      </c>
      <c r="B15" s="122" t="s">
        <v>227</v>
      </c>
      <c r="C15" s="106"/>
      <c r="D15" s="124">
        <v>4</v>
      </c>
      <c r="E15" s="125"/>
      <c r="F15" s="125"/>
      <c r="G15" s="126"/>
      <c r="H15" s="125"/>
      <c r="I15" s="125"/>
      <c r="J15" s="125"/>
      <c r="K15" s="111" t="s">
        <v>14</v>
      </c>
    </row>
    <row r="16" spans="1:11" ht="54" customHeight="1">
      <c r="A16" s="102" t="s">
        <v>17</v>
      </c>
      <c r="B16" s="122" t="s">
        <v>228</v>
      </c>
      <c r="C16" s="106"/>
      <c r="D16" s="124">
        <v>4</v>
      </c>
      <c r="E16" s="125"/>
      <c r="F16" s="125"/>
      <c r="G16" s="126"/>
      <c r="H16" s="125"/>
      <c r="I16" s="125"/>
      <c r="J16" s="125"/>
      <c r="K16" s="111" t="s">
        <v>14</v>
      </c>
    </row>
    <row r="17" spans="1:11" ht="42.75" customHeight="1">
      <c r="A17" s="102" t="s">
        <v>19</v>
      </c>
      <c r="B17" s="122" t="s">
        <v>229</v>
      </c>
      <c r="C17" s="106"/>
      <c r="D17" s="124">
        <v>4</v>
      </c>
      <c r="E17" s="125"/>
      <c r="F17" s="125"/>
      <c r="G17" s="126"/>
      <c r="H17" s="125"/>
      <c r="I17" s="125"/>
      <c r="J17" s="125"/>
      <c r="K17" s="111" t="s">
        <v>14</v>
      </c>
    </row>
    <row r="18" spans="1:11" ht="44.25" customHeight="1">
      <c r="A18" s="102" t="s">
        <v>24</v>
      </c>
      <c r="B18" s="122" t="s">
        <v>230</v>
      </c>
      <c r="C18" s="106"/>
      <c r="D18" s="124">
        <v>4</v>
      </c>
      <c r="E18" s="125"/>
      <c r="F18" s="125"/>
      <c r="G18" s="126"/>
      <c r="H18" s="125"/>
      <c r="I18" s="125"/>
      <c r="J18" s="125"/>
      <c r="K18" s="111" t="s">
        <v>14</v>
      </c>
    </row>
    <row r="19" spans="1:11" ht="58.5" customHeight="1">
      <c r="A19" s="102" t="s">
        <v>25</v>
      </c>
      <c r="B19" s="122" t="s">
        <v>231</v>
      </c>
      <c r="C19" s="106"/>
      <c r="D19" s="124">
        <v>4</v>
      </c>
      <c r="E19" s="125"/>
      <c r="F19" s="125"/>
      <c r="G19" s="126"/>
      <c r="H19" s="125"/>
      <c r="I19" s="125"/>
      <c r="J19" s="125"/>
      <c r="K19" s="111" t="s">
        <v>14</v>
      </c>
    </row>
    <row r="20" spans="1:11" ht="48.75" customHeight="1">
      <c r="A20" s="102" t="s">
        <v>26</v>
      </c>
      <c r="B20" s="122" t="s">
        <v>232</v>
      </c>
      <c r="C20" s="106"/>
      <c r="D20" s="124">
        <v>4</v>
      </c>
      <c r="E20" s="125"/>
      <c r="F20" s="125"/>
      <c r="G20" s="126"/>
      <c r="H20" s="125"/>
      <c r="I20" s="125"/>
      <c r="J20" s="125"/>
      <c r="K20" s="111" t="s">
        <v>14</v>
      </c>
    </row>
    <row r="21" spans="1:11" ht="42.75" customHeight="1">
      <c r="A21" s="102" t="s">
        <v>27</v>
      </c>
      <c r="B21" s="122" t="s">
        <v>233</v>
      </c>
      <c r="C21" s="106"/>
      <c r="D21" s="124">
        <v>4</v>
      </c>
      <c r="E21" s="125"/>
      <c r="F21" s="125"/>
      <c r="G21" s="126"/>
      <c r="H21" s="125"/>
      <c r="I21" s="125"/>
      <c r="J21" s="125"/>
      <c r="K21" s="111" t="s">
        <v>14</v>
      </c>
    </row>
    <row r="22" spans="1:11" ht="49.5" customHeight="1">
      <c r="A22" s="102" t="s">
        <v>28</v>
      </c>
      <c r="B22" s="122" t="s">
        <v>234</v>
      </c>
      <c r="C22" s="106"/>
      <c r="D22" s="124">
        <v>4</v>
      </c>
      <c r="E22" s="125"/>
      <c r="F22" s="125"/>
      <c r="G22" s="126"/>
      <c r="H22" s="125"/>
      <c r="I22" s="125"/>
      <c r="J22" s="125"/>
      <c r="K22" s="111" t="s">
        <v>14</v>
      </c>
    </row>
    <row r="23" spans="1:11" ht="64.5" customHeight="1">
      <c r="A23" s="102" t="s">
        <v>29</v>
      </c>
      <c r="B23" s="122" t="s">
        <v>235</v>
      </c>
      <c r="C23" s="106"/>
      <c r="D23" s="124">
        <v>4</v>
      </c>
      <c r="E23" s="125"/>
      <c r="F23" s="125"/>
      <c r="G23" s="126"/>
      <c r="H23" s="125"/>
      <c r="I23" s="125"/>
      <c r="J23" s="125"/>
      <c r="K23" s="111" t="s">
        <v>14</v>
      </c>
    </row>
    <row r="24" spans="1:11" ht="63.75" customHeight="1">
      <c r="A24" s="102" t="s">
        <v>30</v>
      </c>
      <c r="B24" s="122" t="s">
        <v>236</v>
      </c>
      <c r="C24" s="106"/>
      <c r="D24" s="124">
        <v>4</v>
      </c>
      <c r="E24" s="125"/>
      <c r="F24" s="125"/>
      <c r="G24" s="126"/>
      <c r="H24" s="125"/>
      <c r="I24" s="125"/>
      <c r="J24" s="125"/>
      <c r="K24" s="111" t="s">
        <v>14</v>
      </c>
    </row>
    <row r="25" spans="1:11" ht="60.75" customHeight="1">
      <c r="A25" s="102" t="s">
        <v>138</v>
      </c>
      <c r="B25" s="122" t="s">
        <v>237</v>
      </c>
      <c r="C25" s="106"/>
      <c r="D25" s="124">
        <v>4</v>
      </c>
      <c r="E25" s="125"/>
      <c r="F25" s="125"/>
      <c r="G25" s="126"/>
      <c r="H25" s="125"/>
      <c r="I25" s="125"/>
      <c r="J25" s="125"/>
      <c r="K25" s="111" t="s">
        <v>14</v>
      </c>
    </row>
    <row r="26" spans="1:11" ht="61.5" customHeight="1">
      <c r="A26" s="102" t="s">
        <v>139</v>
      </c>
      <c r="B26" s="122" t="s">
        <v>238</v>
      </c>
      <c r="C26" s="106"/>
      <c r="D26" s="124">
        <v>4</v>
      </c>
      <c r="E26" s="125"/>
      <c r="F26" s="125"/>
      <c r="G26" s="126"/>
      <c r="H26" s="125"/>
      <c r="I26" s="125"/>
      <c r="J26" s="125"/>
      <c r="K26" s="111" t="s">
        <v>14</v>
      </c>
    </row>
    <row r="27" spans="1:11" ht="79.5" customHeight="1">
      <c r="A27" s="102" t="s">
        <v>140</v>
      </c>
      <c r="B27" s="122" t="s">
        <v>239</v>
      </c>
      <c r="C27" s="106"/>
      <c r="D27" s="124">
        <v>4</v>
      </c>
      <c r="E27" s="125"/>
      <c r="F27" s="125"/>
      <c r="G27" s="126"/>
      <c r="H27" s="125"/>
      <c r="I27" s="125"/>
      <c r="J27" s="125"/>
      <c r="K27" s="111" t="s">
        <v>14</v>
      </c>
    </row>
    <row r="28" spans="1:11" ht="81.75" customHeight="1">
      <c r="A28" s="102" t="s">
        <v>141</v>
      </c>
      <c r="B28" s="122" t="s">
        <v>240</v>
      </c>
      <c r="C28" s="106"/>
      <c r="D28" s="124">
        <v>4</v>
      </c>
      <c r="E28" s="125"/>
      <c r="F28" s="125"/>
      <c r="G28" s="126"/>
      <c r="H28" s="125"/>
      <c r="I28" s="125"/>
      <c r="J28" s="125"/>
      <c r="K28" s="111" t="s">
        <v>14</v>
      </c>
    </row>
    <row r="29" spans="1:11" ht="62.25" customHeight="1">
      <c r="A29" s="102" t="s">
        <v>142</v>
      </c>
      <c r="B29" s="122" t="s">
        <v>241</v>
      </c>
      <c r="C29" s="106"/>
      <c r="D29" s="124">
        <v>4</v>
      </c>
      <c r="E29" s="125"/>
      <c r="F29" s="125"/>
      <c r="G29" s="126"/>
      <c r="H29" s="125"/>
      <c r="I29" s="125"/>
      <c r="J29" s="125"/>
      <c r="K29" s="111" t="s">
        <v>14</v>
      </c>
    </row>
    <row r="30" spans="1:11" ht="48" customHeight="1">
      <c r="A30" s="102" t="s">
        <v>143</v>
      </c>
      <c r="B30" s="122" t="s">
        <v>242</v>
      </c>
      <c r="C30" s="106"/>
      <c r="D30" s="124">
        <v>4</v>
      </c>
      <c r="E30" s="125"/>
      <c r="F30" s="125"/>
      <c r="G30" s="126"/>
      <c r="H30" s="125"/>
      <c r="I30" s="125"/>
      <c r="J30" s="125"/>
      <c r="K30" s="111" t="s">
        <v>14</v>
      </c>
    </row>
    <row r="31" spans="1:11" ht="48.75" customHeight="1">
      <c r="A31" s="102" t="s">
        <v>144</v>
      </c>
      <c r="B31" s="122" t="s">
        <v>243</v>
      </c>
      <c r="C31" s="106"/>
      <c r="D31" s="124">
        <v>4</v>
      </c>
      <c r="E31" s="125"/>
      <c r="F31" s="125"/>
      <c r="G31" s="126"/>
      <c r="H31" s="125"/>
      <c r="I31" s="125"/>
      <c r="J31" s="125"/>
      <c r="K31" s="111" t="s">
        <v>14</v>
      </c>
    </row>
    <row r="32" spans="1:11" ht="94.5" customHeight="1">
      <c r="A32" s="138" t="s">
        <v>145</v>
      </c>
      <c r="B32" s="141" t="s">
        <v>244</v>
      </c>
      <c r="C32" s="148"/>
      <c r="D32" s="142">
        <v>100</v>
      </c>
      <c r="E32" s="143"/>
      <c r="F32" s="143"/>
      <c r="G32" s="144"/>
      <c r="H32" s="143"/>
      <c r="I32" s="143"/>
      <c r="J32" s="143"/>
      <c r="K32" s="145" t="s">
        <v>14</v>
      </c>
    </row>
    <row r="33" spans="1:11" ht="12" hidden="1" customHeight="1">
      <c r="A33" s="139"/>
      <c r="B33" s="141"/>
      <c r="C33" s="149"/>
      <c r="D33" s="142"/>
      <c r="E33" s="143"/>
      <c r="F33" s="143"/>
      <c r="G33" s="144"/>
      <c r="H33" s="143"/>
      <c r="I33" s="143"/>
      <c r="J33" s="143"/>
      <c r="K33" s="145"/>
    </row>
    <row r="34" spans="1:11" hidden="1">
      <c r="A34" s="139"/>
      <c r="B34" s="141"/>
      <c r="C34" s="149"/>
      <c r="D34" s="142"/>
      <c r="E34" s="143"/>
      <c r="F34" s="143"/>
      <c r="G34" s="144"/>
      <c r="H34" s="143"/>
      <c r="I34" s="143"/>
      <c r="J34" s="143"/>
      <c r="K34" s="145"/>
    </row>
    <row r="35" spans="1:11" hidden="1">
      <c r="A35" s="139"/>
      <c r="B35" s="141"/>
      <c r="C35" s="149"/>
      <c r="D35" s="142"/>
      <c r="E35" s="143"/>
      <c r="F35" s="143"/>
      <c r="G35" s="144"/>
      <c r="H35" s="143"/>
      <c r="I35" s="143"/>
      <c r="J35" s="143"/>
      <c r="K35" s="145"/>
    </row>
    <row r="36" spans="1:11" ht="3" hidden="1" customHeight="1">
      <c r="A36" s="139"/>
      <c r="B36" s="141"/>
      <c r="C36" s="149"/>
      <c r="D36" s="142"/>
      <c r="E36" s="143"/>
      <c r="F36" s="143"/>
      <c r="G36" s="144"/>
      <c r="H36" s="143"/>
      <c r="I36" s="143"/>
      <c r="J36" s="143"/>
      <c r="K36" s="145"/>
    </row>
    <row r="37" spans="1:11" hidden="1">
      <c r="A37" s="139"/>
      <c r="B37" s="141"/>
      <c r="C37" s="149"/>
      <c r="D37" s="142"/>
      <c r="E37" s="143"/>
      <c r="F37" s="143"/>
      <c r="G37" s="144"/>
      <c r="H37" s="143"/>
      <c r="I37" s="143"/>
      <c r="J37" s="143"/>
      <c r="K37" s="145"/>
    </row>
    <row r="38" spans="1:11" hidden="1">
      <c r="A38" s="139"/>
      <c r="B38" s="141"/>
      <c r="C38" s="149"/>
      <c r="D38" s="142"/>
      <c r="E38" s="143"/>
      <c r="F38" s="143"/>
      <c r="G38" s="144"/>
      <c r="H38" s="143"/>
      <c r="I38" s="143"/>
      <c r="J38" s="143"/>
      <c r="K38" s="145"/>
    </row>
    <row r="39" spans="1:11" hidden="1">
      <c r="A39" s="140"/>
      <c r="B39" s="141"/>
      <c r="C39" s="150"/>
      <c r="D39" s="142"/>
      <c r="E39" s="143"/>
      <c r="F39" s="143"/>
      <c r="G39" s="144"/>
      <c r="H39" s="143"/>
      <c r="I39" s="143"/>
      <c r="J39" s="143"/>
      <c r="K39" s="145"/>
    </row>
    <row r="40" spans="1:11">
      <c r="A40" s="138" t="s">
        <v>146</v>
      </c>
      <c r="B40" s="141" t="s">
        <v>245</v>
      </c>
      <c r="C40" s="148"/>
      <c r="D40" s="142">
        <v>30</v>
      </c>
      <c r="E40" s="143"/>
      <c r="F40" s="143"/>
      <c r="G40" s="144"/>
      <c r="H40" s="143"/>
      <c r="I40" s="143"/>
      <c r="J40" s="143"/>
      <c r="K40" s="145" t="s">
        <v>14</v>
      </c>
    </row>
    <row r="41" spans="1:11" ht="30" customHeight="1">
      <c r="A41" s="139"/>
      <c r="B41" s="141"/>
      <c r="C41" s="149"/>
      <c r="D41" s="142"/>
      <c r="E41" s="143"/>
      <c r="F41" s="143"/>
      <c r="G41" s="144"/>
      <c r="H41" s="143"/>
      <c r="I41" s="143"/>
      <c r="J41" s="143"/>
      <c r="K41" s="145"/>
    </row>
    <row r="42" spans="1:11">
      <c r="A42" s="139"/>
      <c r="B42" s="141"/>
      <c r="C42" s="149"/>
      <c r="D42" s="142"/>
      <c r="E42" s="143"/>
      <c r="F42" s="143"/>
      <c r="G42" s="144"/>
      <c r="H42" s="143"/>
      <c r="I42" s="143"/>
      <c r="J42" s="143"/>
      <c r="K42" s="145"/>
    </row>
    <row r="43" spans="1:11">
      <c r="A43" s="139"/>
      <c r="B43" s="141"/>
      <c r="C43" s="149"/>
      <c r="D43" s="142"/>
      <c r="E43" s="143"/>
      <c r="F43" s="143"/>
      <c r="G43" s="144"/>
      <c r="H43" s="143"/>
      <c r="I43" s="143"/>
      <c r="J43" s="143"/>
      <c r="K43" s="145"/>
    </row>
    <row r="44" spans="1:11" ht="13.5" customHeight="1">
      <c r="A44" s="140"/>
      <c r="B44" s="141"/>
      <c r="C44" s="150"/>
      <c r="D44" s="142"/>
      <c r="E44" s="143"/>
      <c r="F44" s="143"/>
      <c r="G44" s="144"/>
      <c r="H44" s="143"/>
      <c r="I44" s="143"/>
      <c r="J44" s="143"/>
      <c r="K44" s="145"/>
    </row>
    <row r="45" spans="1:11">
      <c r="A45" s="138" t="s">
        <v>147</v>
      </c>
      <c r="B45" s="141" t="s">
        <v>246</v>
      </c>
      <c r="C45" s="148"/>
      <c r="D45" s="142">
        <v>30</v>
      </c>
      <c r="E45" s="143"/>
      <c r="F45" s="143"/>
      <c r="G45" s="144"/>
      <c r="H45" s="143"/>
      <c r="I45" s="143"/>
      <c r="J45" s="143"/>
      <c r="K45" s="145" t="s">
        <v>14</v>
      </c>
    </row>
    <row r="46" spans="1:11" ht="30" customHeight="1">
      <c r="A46" s="139"/>
      <c r="B46" s="141"/>
      <c r="C46" s="149"/>
      <c r="D46" s="142"/>
      <c r="E46" s="143"/>
      <c r="F46" s="143"/>
      <c r="G46" s="144"/>
      <c r="H46" s="143"/>
      <c r="I46" s="143"/>
      <c r="J46" s="143"/>
      <c r="K46" s="145"/>
    </row>
    <row r="47" spans="1:11">
      <c r="A47" s="139"/>
      <c r="B47" s="141"/>
      <c r="C47" s="149"/>
      <c r="D47" s="142"/>
      <c r="E47" s="143"/>
      <c r="F47" s="143"/>
      <c r="G47" s="144"/>
      <c r="H47" s="143"/>
      <c r="I47" s="143"/>
      <c r="J47" s="143"/>
      <c r="K47" s="145"/>
    </row>
    <row r="48" spans="1:11" ht="39.75" customHeight="1">
      <c r="A48" s="140"/>
      <c r="B48" s="141"/>
      <c r="C48" s="150"/>
      <c r="D48" s="142"/>
      <c r="E48" s="143"/>
      <c r="F48" s="143"/>
      <c r="G48" s="144"/>
      <c r="H48" s="143"/>
      <c r="I48" s="143"/>
      <c r="J48" s="143"/>
      <c r="K48" s="145"/>
    </row>
    <row r="49" spans="1:11">
      <c r="A49" s="138" t="s">
        <v>148</v>
      </c>
      <c r="B49" s="141" t="s">
        <v>247</v>
      </c>
      <c r="C49" s="148"/>
      <c r="D49" s="142">
        <v>6</v>
      </c>
      <c r="E49" s="143"/>
      <c r="F49" s="143"/>
      <c r="G49" s="144"/>
      <c r="H49" s="143"/>
      <c r="I49" s="143"/>
      <c r="J49" s="143"/>
      <c r="K49" s="145" t="s">
        <v>14</v>
      </c>
    </row>
    <row r="50" spans="1:11" ht="30" customHeight="1">
      <c r="A50" s="139"/>
      <c r="B50" s="141"/>
      <c r="C50" s="149"/>
      <c r="D50" s="142"/>
      <c r="E50" s="143"/>
      <c r="F50" s="143"/>
      <c r="G50" s="144"/>
      <c r="H50" s="143"/>
      <c r="I50" s="143"/>
      <c r="J50" s="143"/>
      <c r="K50" s="145"/>
    </row>
    <row r="51" spans="1:11" ht="51.75" customHeight="1">
      <c r="A51" s="140"/>
      <c r="B51" s="141"/>
      <c r="C51" s="150"/>
      <c r="D51" s="142"/>
      <c r="E51" s="143"/>
      <c r="F51" s="143"/>
      <c r="G51" s="144"/>
      <c r="H51" s="143"/>
      <c r="I51" s="143"/>
      <c r="J51" s="143"/>
      <c r="K51" s="145"/>
    </row>
    <row r="52" spans="1:11" ht="43.2">
      <c r="A52" s="102" t="s">
        <v>149</v>
      </c>
      <c r="B52" s="122" t="s">
        <v>248</v>
      </c>
      <c r="C52" s="106"/>
      <c r="D52" s="124">
        <v>2</v>
      </c>
      <c r="E52" s="125"/>
      <c r="F52" s="125"/>
      <c r="G52" s="126"/>
      <c r="H52" s="125"/>
      <c r="I52" s="125"/>
      <c r="J52" s="125"/>
      <c r="K52" s="111" t="s">
        <v>260</v>
      </c>
    </row>
    <row r="53" spans="1:11" ht="57" customHeight="1">
      <c r="A53" s="102" t="s">
        <v>150</v>
      </c>
      <c r="B53" s="122" t="s">
        <v>249</v>
      </c>
      <c r="C53" s="106"/>
      <c r="D53" s="124">
        <v>4</v>
      </c>
      <c r="E53" s="125"/>
      <c r="F53" s="125"/>
      <c r="G53" s="126"/>
      <c r="H53" s="125"/>
      <c r="I53" s="125"/>
      <c r="J53" s="125"/>
      <c r="K53" s="111" t="s">
        <v>14</v>
      </c>
    </row>
    <row r="54" spans="1:11" ht="63.75" customHeight="1">
      <c r="A54" s="102" t="s">
        <v>151</v>
      </c>
      <c r="B54" s="122" t="s">
        <v>250</v>
      </c>
      <c r="C54" s="106"/>
      <c r="D54" s="124">
        <v>4</v>
      </c>
      <c r="E54" s="125"/>
      <c r="F54" s="125"/>
      <c r="G54" s="126"/>
      <c r="H54" s="125"/>
      <c r="I54" s="125"/>
      <c r="J54" s="125"/>
      <c r="K54" s="111" t="s">
        <v>14</v>
      </c>
    </row>
    <row r="55" spans="1:11" ht="69" customHeight="1">
      <c r="A55" s="102" t="s">
        <v>152</v>
      </c>
      <c r="B55" s="123" t="s">
        <v>251</v>
      </c>
      <c r="C55" s="106"/>
      <c r="D55" s="124">
        <v>4</v>
      </c>
      <c r="E55" s="125"/>
      <c r="F55" s="125"/>
      <c r="G55" s="126"/>
      <c r="H55" s="125"/>
      <c r="I55" s="125"/>
      <c r="J55" s="125"/>
      <c r="K55" s="111" t="s">
        <v>14</v>
      </c>
    </row>
    <row r="56" spans="1:11" ht="74.25" customHeight="1">
      <c r="A56" s="102" t="s">
        <v>153</v>
      </c>
      <c r="B56" s="123" t="s">
        <v>252</v>
      </c>
      <c r="C56" s="106"/>
      <c r="D56" s="124">
        <v>4</v>
      </c>
      <c r="E56" s="125"/>
      <c r="F56" s="125"/>
      <c r="G56" s="126"/>
      <c r="H56" s="125"/>
      <c r="I56" s="125"/>
      <c r="J56" s="125"/>
      <c r="K56" s="111" t="s">
        <v>14</v>
      </c>
    </row>
    <row r="57" spans="1:11" ht="75.75" customHeight="1">
      <c r="A57" s="102" t="s">
        <v>154</v>
      </c>
      <c r="B57" s="123" t="s">
        <v>253</v>
      </c>
      <c r="C57" s="106"/>
      <c r="D57" s="124">
        <v>4</v>
      </c>
      <c r="E57" s="125"/>
      <c r="F57" s="125"/>
      <c r="G57" s="126"/>
      <c r="H57" s="125"/>
      <c r="I57" s="125"/>
      <c r="J57" s="125"/>
      <c r="K57" s="111" t="s">
        <v>14</v>
      </c>
    </row>
    <row r="58" spans="1:11" ht="76.5" customHeight="1">
      <c r="A58" s="102" t="s">
        <v>155</v>
      </c>
      <c r="B58" s="123" t="s">
        <v>254</v>
      </c>
      <c r="C58" s="106"/>
      <c r="D58" s="124">
        <v>4</v>
      </c>
      <c r="E58" s="125"/>
      <c r="F58" s="125"/>
      <c r="G58" s="126"/>
      <c r="H58" s="125"/>
      <c r="I58" s="125"/>
      <c r="J58" s="125"/>
      <c r="K58" s="111" t="s">
        <v>14</v>
      </c>
    </row>
    <row r="59" spans="1:11" ht="85.5" customHeight="1">
      <c r="A59" s="138" t="s">
        <v>156</v>
      </c>
      <c r="B59" s="141" t="s">
        <v>255</v>
      </c>
      <c r="C59" s="106"/>
      <c r="D59" s="142">
        <v>6</v>
      </c>
      <c r="E59" s="143"/>
      <c r="F59" s="143"/>
      <c r="G59" s="144"/>
      <c r="H59" s="143"/>
      <c r="I59" s="143"/>
      <c r="J59" s="143"/>
      <c r="K59" s="145" t="s">
        <v>14</v>
      </c>
    </row>
    <row r="60" spans="1:11" ht="30" hidden="1" customHeight="1">
      <c r="A60" s="139"/>
      <c r="B60" s="141"/>
      <c r="C60" s="106"/>
      <c r="D60" s="142"/>
      <c r="E60" s="143"/>
      <c r="F60" s="143"/>
      <c r="G60" s="144"/>
      <c r="H60" s="143"/>
      <c r="I60" s="143"/>
      <c r="J60" s="143"/>
      <c r="K60" s="145"/>
    </row>
    <row r="61" spans="1:11" hidden="1">
      <c r="A61" s="140"/>
      <c r="B61" s="141"/>
      <c r="C61" s="106"/>
      <c r="D61" s="142"/>
      <c r="E61" s="143"/>
      <c r="F61" s="143"/>
      <c r="G61" s="144"/>
      <c r="H61" s="143"/>
      <c r="I61" s="143"/>
      <c r="J61" s="143"/>
      <c r="K61" s="145"/>
    </row>
    <row r="62" spans="1:11" ht="57.6">
      <c r="A62" s="102" t="s">
        <v>157</v>
      </c>
      <c r="B62" s="122" t="s">
        <v>256</v>
      </c>
      <c r="C62" s="106"/>
      <c r="D62" s="124">
        <v>4</v>
      </c>
      <c r="E62" s="125"/>
      <c r="F62" s="125"/>
      <c r="G62" s="126"/>
      <c r="H62" s="125"/>
      <c r="I62" s="125"/>
      <c r="J62" s="125"/>
      <c r="K62" s="111" t="s">
        <v>14</v>
      </c>
    </row>
    <row r="63" spans="1:11" ht="73.5" customHeight="1">
      <c r="A63" s="102" t="s">
        <v>158</v>
      </c>
      <c r="B63" s="122" t="s">
        <v>257</v>
      </c>
      <c r="C63" s="106"/>
      <c r="D63" s="124">
        <v>20</v>
      </c>
      <c r="E63" s="125"/>
      <c r="F63" s="125"/>
      <c r="G63" s="126"/>
      <c r="H63" s="125"/>
      <c r="I63" s="125"/>
      <c r="J63" s="125"/>
      <c r="K63" s="111" t="s">
        <v>14</v>
      </c>
    </row>
    <row r="64" spans="1:11" ht="87" customHeight="1">
      <c r="A64" s="102" t="s">
        <v>159</v>
      </c>
      <c r="B64" s="122" t="s">
        <v>258</v>
      </c>
      <c r="C64" s="106"/>
      <c r="D64" s="124">
        <v>4</v>
      </c>
      <c r="E64" s="125"/>
      <c r="F64" s="125"/>
      <c r="G64" s="126"/>
      <c r="H64" s="125"/>
      <c r="I64" s="125"/>
      <c r="J64" s="125"/>
      <c r="K64" s="111" t="s">
        <v>14</v>
      </c>
    </row>
    <row r="65" spans="1:11" ht="82.5" customHeight="1">
      <c r="A65" s="102" t="s">
        <v>160</v>
      </c>
      <c r="B65" s="122" t="s">
        <v>259</v>
      </c>
      <c r="C65" s="106"/>
      <c r="D65" s="124">
        <v>20</v>
      </c>
      <c r="E65" s="125"/>
      <c r="F65" s="125"/>
      <c r="G65" s="126"/>
      <c r="H65" s="125"/>
      <c r="I65" s="125"/>
      <c r="J65" s="125"/>
      <c r="K65" s="111" t="s">
        <v>14</v>
      </c>
    </row>
    <row r="66" spans="1:11">
      <c r="A66" s="108"/>
      <c r="B66" s="109"/>
      <c r="C66" s="109"/>
      <c r="D66" s="108"/>
      <c r="E66" s="110" t="s">
        <v>21</v>
      </c>
      <c r="F66" s="107">
        <f>SUM(F4:F65)</f>
        <v>0</v>
      </c>
      <c r="G66" s="103"/>
      <c r="H66" s="120">
        <f t="shared" ref="H66" si="0">J66-F66</f>
        <v>0</v>
      </c>
      <c r="I66" s="120"/>
      <c r="J66" s="120">
        <f t="shared" ref="J66" si="1">F66*1.08</f>
        <v>0</v>
      </c>
      <c r="K66" s="104"/>
    </row>
    <row r="67" spans="1:11">
      <c r="H67" s="121"/>
      <c r="I67" s="121"/>
      <c r="J67" s="121"/>
    </row>
  </sheetData>
  <mergeCells count="77">
    <mergeCell ref="B2:J2"/>
    <mergeCell ref="C32:C39"/>
    <mergeCell ref="C40:C44"/>
    <mergeCell ref="C45:C48"/>
    <mergeCell ref="C49:C51"/>
    <mergeCell ref="H10:H14"/>
    <mergeCell ref="I10:I14"/>
    <mergeCell ref="J10:J14"/>
    <mergeCell ref="G10:G14"/>
    <mergeCell ref="G4:G9"/>
    <mergeCell ref="C10:C14"/>
    <mergeCell ref="H32:H39"/>
    <mergeCell ref="I32:I39"/>
    <mergeCell ref="J32:J39"/>
    <mergeCell ref="K10:K14"/>
    <mergeCell ref="I4:I9"/>
    <mergeCell ref="J4:J9"/>
    <mergeCell ref="K4:K9"/>
    <mergeCell ref="H4:H9"/>
    <mergeCell ref="A4:A9"/>
    <mergeCell ref="B4:B9"/>
    <mergeCell ref="D4:D9"/>
    <mergeCell ref="E4:E9"/>
    <mergeCell ref="F4:F9"/>
    <mergeCell ref="C4:C9"/>
    <mergeCell ref="A10:A14"/>
    <mergeCell ref="B10:B14"/>
    <mergeCell ref="D10:D14"/>
    <mergeCell ref="E10:E14"/>
    <mergeCell ref="F10:F14"/>
    <mergeCell ref="K32:K39"/>
    <mergeCell ref="A40:A44"/>
    <mergeCell ref="B40:B44"/>
    <mergeCell ref="D40:D44"/>
    <mergeCell ref="E40:E44"/>
    <mergeCell ref="F40:F44"/>
    <mergeCell ref="G40:G44"/>
    <mergeCell ref="A32:A39"/>
    <mergeCell ref="B32:B39"/>
    <mergeCell ref="D32:D39"/>
    <mergeCell ref="E32:E39"/>
    <mergeCell ref="F32:F39"/>
    <mergeCell ref="G32:G39"/>
    <mergeCell ref="H40:H44"/>
    <mergeCell ref="I40:I44"/>
    <mergeCell ref="J40:J44"/>
    <mergeCell ref="K40:K44"/>
    <mergeCell ref="A45:A48"/>
    <mergeCell ref="B45:B48"/>
    <mergeCell ref="D45:D48"/>
    <mergeCell ref="E45:E48"/>
    <mergeCell ref="F45:F48"/>
    <mergeCell ref="G45:G48"/>
    <mergeCell ref="H45:H48"/>
    <mergeCell ref="A49:A51"/>
    <mergeCell ref="B49:B51"/>
    <mergeCell ref="D49:D51"/>
    <mergeCell ref="E49:E51"/>
    <mergeCell ref="F49:F51"/>
    <mergeCell ref="G59:G61"/>
    <mergeCell ref="H59:H61"/>
    <mergeCell ref="I45:I48"/>
    <mergeCell ref="J45:J48"/>
    <mergeCell ref="K45:K48"/>
    <mergeCell ref="G49:G51"/>
    <mergeCell ref="H49:H51"/>
    <mergeCell ref="I59:I61"/>
    <mergeCell ref="J59:J61"/>
    <mergeCell ref="K59:K61"/>
    <mergeCell ref="I49:I51"/>
    <mergeCell ref="J49:J51"/>
    <mergeCell ref="K49:K51"/>
    <mergeCell ref="A59:A61"/>
    <mergeCell ref="B59:B61"/>
    <mergeCell ref="D59:D61"/>
    <mergeCell ref="E59:E61"/>
    <mergeCell ref="F59:F6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K9"/>
  <sheetViews>
    <sheetView topLeftCell="A7" workbookViewId="0">
      <selection activeCell="F13" sqref="F13"/>
    </sheetView>
  </sheetViews>
  <sheetFormatPr defaultRowHeight="14.4"/>
  <cols>
    <col min="2" max="2" width="29.6640625" customWidth="1"/>
  </cols>
  <sheetData>
    <row r="3" spans="1:11">
      <c r="A3" s="112" t="s">
        <v>212</v>
      </c>
      <c r="B3" s="112"/>
      <c r="C3" s="112"/>
      <c r="D3" s="112"/>
      <c r="E3" s="113"/>
      <c r="F3" s="24"/>
      <c r="G3" s="24"/>
      <c r="H3" s="24"/>
      <c r="I3" s="24"/>
      <c r="J3" s="24"/>
      <c r="K3" s="24"/>
    </row>
    <row r="4" spans="1:11" ht="39.6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</row>
    <row r="5" spans="1:11" ht="68.400000000000006" customHeight="1">
      <c r="A5" s="26" t="s">
        <v>12</v>
      </c>
      <c r="B5" s="27" t="s">
        <v>77</v>
      </c>
      <c r="C5" s="28"/>
      <c r="D5" s="28" t="s">
        <v>13</v>
      </c>
      <c r="E5" s="28">
        <v>5</v>
      </c>
      <c r="F5" s="28"/>
      <c r="G5" s="99"/>
      <c r="H5" s="99"/>
      <c r="I5" s="99"/>
      <c r="J5" s="99"/>
      <c r="K5" s="99"/>
    </row>
    <row r="6" spans="1:11" ht="69.599999999999994" customHeight="1">
      <c r="A6" s="26" t="s">
        <v>15</v>
      </c>
      <c r="B6" s="54" t="s">
        <v>161</v>
      </c>
      <c r="C6" s="1"/>
      <c r="D6" s="52" t="s">
        <v>13</v>
      </c>
      <c r="E6" s="52">
        <v>800</v>
      </c>
      <c r="F6" s="53"/>
      <c r="G6" s="53"/>
      <c r="H6" s="55"/>
      <c r="I6" s="53"/>
      <c r="J6" s="53"/>
      <c r="K6" s="53"/>
    </row>
    <row r="7" spans="1:11" ht="64.95" customHeight="1">
      <c r="A7" s="26" t="s">
        <v>16</v>
      </c>
      <c r="B7" s="54" t="s">
        <v>162</v>
      </c>
      <c r="C7" s="56"/>
      <c r="D7" s="52" t="s">
        <v>13</v>
      </c>
      <c r="E7" s="54">
        <v>100</v>
      </c>
      <c r="F7" s="53"/>
      <c r="G7" s="53"/>
      <c r="H7" s="57"/>
      <c r="I7" s="53"/>
      <c r="J7" s="53"/>
      <c r="K7" s="53"/>
    </row>
    <row r="8" spans="1:11" ht="68.400000000000006" customHeight="1">
      <c r="A8" s="114" t="s">
        <v>17</v>
      </c>
      <c r="B8" s="115" t="s">
        <v>262</v>
      </c>
      <c r="C8" s="116"/>
      <c r="D8" s="117" t="s">
        <v>13</v>
      </c>
      <c r="E8" s="115">
        <v>2</v>
      </c>
      <c r="F8" s="118"/>
      <c r="G8" s="118"/>
      <c r="H8" s="119"/>
      <c r="I8" s="118"/>
      <c r="J8" s="118"/>
      <c r="K8" s="118"/>
    </row>
    <row r="9" spans="1:11">
      <c r="A9" s="154" t="s">
        <v>21</v>
      </c>
      <c r="B9" s="154"/>
      <c r="C9" s="154"/>
      <c r="D9" s="154"/>
      <c r="E9" s="154"/>
      <c r="F9" s="154"/>
      <c r="G9" s="99">
        <f>SUM(G5:G8)</f>
        <v>0</v>
      </c>
      <c r="H9" s="99"/>
      <c r="I9" s="99">
        <f>SUM(I5:I8)</f>
        <v>0</v>
      </c>
      <c r="J9" s="99"/>
      <c r="K9" s="99">
        <f>G9+I9</f>
        <v>0</v>
      </c>
    </row>
  </sheetData>
  <mergeCells count="1">
    <mergeCell ref="A9:F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4:K22"/>
  <sheetViews>
    <sheetView topLeftCell="A16" workbookViewId="0">
      <selection activeCell="F6" sqref="F6:K21"/>
    </sheetView>
  </sheetViews>
  <sheetFormatPr defaultRowHeight="14.4"/>
  <cols>
    <col min="1" max="1" width="4.88671875" customWidth="1"/>
    <col min="2" max="2" width="12.33203125" customWidth="1"/>
    <col min="3" max="3" width="41.33203125" customWidth="1"/>
    <col min="5" max="5" width="5.6640625" customWidth="1"/>
    <col min="8" max="8" width="6.109375" customWidth="1"/>
  </cols>
  <sheetData>
    <row r="4" spans="1:11">
      <c r="A4" s="58" t="s">
        <v>191</v>
      </c>
      <c r="B4" s="58"/>
      <c r="C4" s="48"/>
      <c r="D4" s="48"/>
      <c r="E4" s="48"/>
      <c r="F4" s="59"/>
      <c r="G4" s="59"/>
      <c r="H4" s="48"/>
      <c r="I4" s="59"/>
      <c r="J4" s="59"/>
      <c r="K4" s="59"/>
    </row>
    <row r="5" spans="1:11" ht="39.6">
      <c r="A5" s="60" t="s">
        <v>163</v>
      </c>
      <c r="B5" s="60" t="s">
        <v>164</v>
      </c>
      <c r="C5" s="60" t="s">
        <v>165</v>
      </c>
      <c r="D5" s="60" t="s">
        <v>166</v>
      </c>
      <c r="E5" s="60" t="s">
        <v>167</v>
      </c>
      <c r="F5" s="61" t="s">
        <v>5</v>
      </c>
      <c r="G5" s="61" t="s">
        <v>168</v>
      </c>
      <c r="H5" s="60" t="s">
        <v>7</v>
      </c>
      <c r="I5" s="61" t="s">
        <v>135</v>
      </c>
      <c r="J5" s="61" t="s">
        <v>136</v>
      </c>
      <c r="K5" s="61" t="s">
        <v>137</v>
      </c>
    </row>
    <row r="6" spans="1:11" ht="101.4" customHeight="1">
      <c r="A6" s="62" t="s">
        <v>12</v>
      </c>
      <c r="B6" s="62"/>
      <c r="C6" s="63" t="s">
        <v>169</v>
      </c>
      <c r="D6" s="62" t="s">
        <v>18</v>
      </c>
      <c r="E6" s="62">
        <v>5</v>
      </c>
      <c r="F6" s="64"/>
      <c r="G6" s="64"/>
      <c r="H6" s="65"/>
      <c r="I6" s="64"/>
      <c r="J6" s="64"/>
      <c r="K6" s="64"/>
    </row>
    <row r="7" spans="1:11" ht="124.95" customHeight="1">
      <c r="A7" s="66" t="s">
        <v>15</v>
      </c>
      <c r="B7" s="62"/>
      <c r="C7" s="63" t="s">
        <v>170</v>
      </c>
      <c r="D7" s="62" t="s">
        <v>18</v>
      </c>
      <c r="E7" s="62">
        <v>1</v>
      </c>
      <c r="F7" s="64"/>
      <c r="G7" s="64"/>
      <c r="H7" s="65"/>
      <c r="I7" s="64"/>
      <c r="J7" s="64"/>
      <c r="K7" s="64"/>
    </row>
    <row r="8" spans="1:11" ht="121.95" customHeight="1">
      <c r="A8" s="66" t="s">
        <v>16</v>
      </c>
      <c r="B8" s="62"/>
      <c r="C8" s="63" t="s">
        <v>171</v>
      </c>
      <c r="D8" s="62" t="s">
        <v>18</v>
      </c>
      <c r="E8" s="62">
        <v>1</v>
      </c>
      <c r="F8" s="67"/>
      <c r="G8" s="64"/>
      <c r="H8" s="65"/>
      <c r="I8" s="64"/>
      <c r="J8" s="64"/>
      <c r="K8" s="64"/>
    </row>
    <row r="9" spans="1:11" ht="103.95" customHeight="1">
      <c r="A9" s="66" t="s">
        <v>17</v>
      </c>
      <c r="B9" s="62"/>
      <c r="C9" s="63" t="s">
        <v>215</v>
      </c>
      <c r="D9" s="62" t="s">
        <v>18</v>
      </c>
      <c r="E9" s="62">
        <v>15</v>
      </c>
      <c r="F9" s="67"/>
      <c r="G9" s="64"/>
      <c r="H9" s="65"/>
      <c r="I9" s="64"/>
      <c r="J9" s="64"/>
      <c r="K9" s="64"/>
    </row>
    <row r="10" spans="1:11" ht="105.6" customHeight="1">
      <c r="A10" s="66" t="s">
        <v>19</v>
      </c>
      <c r="B10" s="62"/>
      <c r="C10" s="63" t="s">
        <v>172</v>
      </c>
      <c r="D10" s="62" t="s">
        <v>18</v>
      </c>
      <c r="E10" s="62">
        <v>3</v>
      </c>
      <c r="F10" s="67"/>
      <c r="G10" s="64"/>
      <c r="H10" s="65"/>
      <c r="I10" s="64"/>
      <c r="J10" s="64"/>
      <c r="K10" s="64"/>
    </row>
    <row r="11" spans="1:11" ht="102.6" customHeight="1">
      <c r="A11" s="66" t="s">
        <v>24</v>
      </c>
      <c r="B11" s="62"/>
      <c r="C11" s="63" t="s">
        <v>173</v>
      </c>
      <c r="D11" s="62" t="s">
        <v>18</v>
      </c>
      <c r="E11" s="62">
        <v>5</v>
      </c>
      <c r="F11" s="67"/>
      <c r="G11" s="64"/>
      <c r="H11" s="65"/>
      <c r="I11" s="64"/>
      <c r="J11" s="64"/>
      <c r="K11" s="64"/>
    </row>
    <row r="12" spans="1:11" ht="100.95" customHeight="1">
      <c r="A12" s="66" t="s">
        <v>25</v>
      </c>
      <c r="B12" s="62"/>
      <c r="C12" s="63" t="s">
        <v>174</v>
      </c>
      <c r="D12" s="62" t="s">
        <v>18</v>
      </c>
      <c r="E12" s="62">
        <v>5</v>
      </c>
      <c r="F12" s="67"/>
      <c r="G12" s="64"/>
      <c r="H12" s="65"/>
      <c r="I12" s="64"/>
      <c r="J12" s="64"/>
      <c r="K12" s="64"/>
    </row>
    <row r="13" spans="1:11" ht="84.6" customHeight="1">
      <c r="A13" s="68" t="s">
        <v>26</v>
      </c>
      <c r="B13" s="69"/>
      <c r="C13" s="70" t="s">
        <v>175</v>
      </c>
      <c r="D13" s="69" t="s">
        <v>18</v>
      </c>
      <c r="E13" s="69">
        <v>4</v>
      </c>
      <c r="F13" s="71"/>
      <c r="G13" s="64"/>
      <c r="H13" s="65"/>
      <c r="I13" s="64"/>
      <c r="J13" s="64"/>
      <c r="K13" s="64"/>
    </row>
    <row r="14" spans="1:11" ht="118.95" customHeight="1">
      <c r="A14" s="68" t="s">
        <v>27</v>
      </c>
      <c r="B14" s="69"/>
      <c r="C14" s="63" t="s">
        <v>176</v>
      </c>
      <c r="D14" s="69" t="s">
        <v>18</v>
      </c>
      <c r="E14" s="69">
        <v>1</v>
      </c>
      <c r="F14" s="71"/>
      <c r="G14" s="72"/>
      <c r="H14" s="73"/>
      <c r="I14" s="72"/>
      <c r="J14" s="72"/>
      <c r="K14" s="72"/>
    </row>
    <row r="15" spans="1:11" ht="111" customHeight="1">
      <c r="A15" s="68" t="s">
        <v>28</v>
      </c>
      <c r="B15" s="69"/>
      <c r="C15" s="74" t="s">
        <v>177</v>
      </c>
      <c r="D15" s="69" t="s">
        <v>18</v>
      </c>
      <c r="E15" s="69">
        <v>1</v>
      </c>
      <c r="F15" s="71"/>
      <c r="G15" s="72"/>
      <c r="H15" s="73"/>
      <c r="I15" s="72"/>
      <c r="J15" s="72"/>
      <c r="K15" s="72"/>
    </row>
    <row r="16" spans="1:11" ht="65.400000000000006" customHeight="1">
      <c r="A16" s="62" t="s">
        <v>29</v>
      </c>
      <c r="B16" s="62"/>
      <c r="C16" s="63" t="s">
        <v>178</v>
      </c>
      <c r="D16" s="62" t="s">
        <v>13</v>
      </c>
      <c r="E16" s="62">
        <v>2</v>
      </c>
      <c r="F16" s="64"/>
      <c r="G16" s="72"/>
      <c r="H16" s="73"/>
      <c r="I16" s="72"/>
      <c r="J16" s="72"/>
      <c r="K16" s="72"/>
    </row>
    <row r="17" spans="1:11" ht="83.4" customHeight="1">
      <c r="A17" s="62" t="s">
        <v>30</v>
      </c>
      <c r="B17" s="62"/>
      <c r="C17" s="63" t="s">
        <v>179</v>
      </c>
      <c r="D17" s="62" t="s">
        <v>18</v>
      </c>
      <c r="E17" s="62">
        <v>4</v>
      </c>
      <c r="F17" s="64"/>
      <c r="G17" s="72"/>
      <c r="H17" s="73"/>
      <c r="I17" s="72"/>
      <c r="J17" s="72"/>
      <c r="K17" s="72"/>
    </row>
    <row r="18" spans="1:11" ht="83.4" customHeight="1">
      <c r="A18" s="62" t="s">
        <v>138</v>
      </c>
      <c r="B18" s="62"/>
      <c r="C18" s="63" t="s">
        <v>216</v>
      </c>
      <c r="D18" s="62" t="s">
        <v>18</v>
      </c>
      <c r="E18" s="62">
        <v>15</v>
      </c>
      <c r="F18" s="64"/>
      <c r="G18" s="72"/>
      <c r="H18" s="73"/>
      <c r="I18" s="72"/>
      <c r="J18" s="72"/>
      <c r="K18" s="72"/>
    </row>
    <row r="19" spans="1:11" ht="96" customHeight="1">
      <c r="A19" s="62" t="s">
        <v>139</v>
      </c>
      <c r="B19" s="62"/>
      <c r="C19" s="63" t="s">
        <v>217</v>
      </c>
      <c r="D19" s="62" t="s">
        <v>18</v>
      </c>
      <c r="E19" s="62">
        <v>15</v>
      </c>
      <c r="F19" s="64"/>
      <c r="G19" s="72"/>
      <c r="H19" s="73"/>
      <c r="I19" s="72"/>
      <c r="J19" s="72"/>
      <c r="K19" s="72"/>
    </row>
    <row r="20" spans="1:11" ht="97.5" customHeight="1">
      <c r="A20" s="62" t="s">
        <v>140</v>
      </c>
      <c r="B20" s="62"/>
      <c r="C20" s="63" t="s">
        <v>218</v>
      </c>
      <c r="D20" s="62" t="s">
        <v>18</v>
      </c>
      <c r="E20" s="62">
        <v>15</v>
      </c>
      <c r="F20" s="64"/>
      <c r="G20" s="72"/>
      <c r="H20" s="73"/>
      <c r="I20" s="72"/>
      <c r="J20" s="72"/>
      <c r="K20" s="72"/>
    </row>
    <row r="21" spans="1:11" ht="87.6" customHeight="1">
      <c r="A21" s="62" t="s">
        <v>141</v>
      </c>
      <c r="B21" s="62"/>
      <c r="C21" s="63" t="s">
        <v>180</v>
      </c>
      <c r="D21" s="62" t="s">
        <v>18</v>
      </c>
      <c r="E21" s="62">
        <v>2</v>
      </c>
      <c r="F21" s="64"/>
      <c r="G21" s="72"/>
      <c r="H21" s="73"/>
      <c r="I21" s="72"/>
      <c r="J21" s="72"/>
      <c r="K21" s="72"/>
    </row>
    <row r="22" spans="1:11">
      <c r="A22" s="155" t="s">
        <v>181</v>
      </c>
      <c r="B22" s="155"/>
      <c r="C22" s="155"/>
      <c r="D22" s="155"/>
      <c r="E22" s="155"/>
      <c r="F22" s="155"/>
      <c r="G22" s="75">
        <f>SUM(G6:G21)</f>
        <v>0</v>
      </c>
      <c r="H22" s="76"/>
      <c r="I22" s="75">
        <f t="shared" ref="I22" si="0">G22*0.08</f>
        <v>0</v>
      </c>
      <c r="J22" s="75"/>
      <c r="K22" s="75">
        <f t="shared" ref="K22" si="1">G22+I22</f>
        <v>0</v>
      </c>
    </row>
  </sheetData>
  <mergeCells count="1">
    <mergeCell ref="A22:F2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L17"/>
  <sheetViews>
    <sheetView topLeftCell="A7" workbookViewId="0">
      <selection activeCell="C19" sqref="C19"/>
    </sheetView>
  </sheetViews>
  <sheetFormatPr defaultRowHeight="14.4"/>
  <cols>
    <col min="2" max="2" width="31.5546875" customWidth="1"/>
    <col min="4" max="4" width="3.88671875" customWidth="1"/>
  </cols>
  <sheetData>
    <row r="3" spans="1:12">
      <c r="A3" s="2" t="s">
        <v>213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52.8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>
      <c r="A5" s="156" t="s">
        <v>192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  <c r="L5" s="86"/>
    </row>
    <row r="6" spans="1:12" ht="53.25" customHeight="1">
      <c r="A6" s="10" t="s">
        <v>12</v>
      </c>
      <c r="B6" s="78" t="s">
        <v>193</v>
      </c>
      <c r="C6" s="78"/>
      <c r="D6" s="78" t="s">
        <v>13</v>
      </c>
      <c r="E6" s="78">
        <v>5</v>
      </c>
      <c r="F6" s="78"/>
      <c r="G6" s="78"/>
      <c r="H6" s="13"/>
      <c r="I6" s="78"/>
      <c r="J6" s="78"/>
      <c r="K6" s="78"/>
      <c r="L6" s="78" t="s">
        <v>33</v>
      </c>
    </row>
    <row r="7" spans="1:12" ht="51.75" customHeight="1">
      <c r="A7" s="10"/>
      <c r="B7" s="78" t="s">
        <v>194</v>
      </c>
      <c r="C7" s="78"/>
      <c r="D7" s="78" t="s">
        <v>13</v>
      </c>
      <c r="E7" s="78">
        <v>5</v>
      </c>
      <c r="F7" s="78"/>
      <c r="G7" s="78"/>
      <c r="H7" s="13"/>
      <c r="I7" s="78"/>
      <c r="J7" s="78"/>
      <c r="K7" s="78"/>
      <c r="L7" s="78" t="s">
        <v>33</v>
      </c>
    </row>
    <row r="8" spans="1:12" ht="27">
      <c r="A8" s="10" t="s">
        <v>15</v>
      </c>
      <c r="B8" s="19" t="s">
        <v>195</v>
      </c>
      <c r="C8" s="78"/>
      <c r="D8" s="78" t="s">
        <v>13</v>
      </c>
      <c r="E8" s="78">
        <v>5</v>
      </c>
      <c r="F8" s="78"/>
      <c r="G8" s="78"/>
      <c r="H8" s="13"/>
      <c r="I8" s="78"/>
      <c r="J8" s="78"/>
      <c r="K8" s="78"/>
      <c r="L8" s="78" t="s">
        <v>33</v>
      </c>
    </row>
    <row r="9" spans="1:12">
      <c r="A9" s="130" t="s">
        <v>21</v>
      </c>
      <c r="B9" s="130"/>
      <c r="C9" s="130"/>
      <c r="D9" s="130"/>
      <c r="E9" s="130"/>
      <c r="F9" s="130"/>
      <c r="G9" s="87">
        <f>SUM(G6:G8)</f>
        <v>0</v>
      </c>
      <c r="H9" s="87"/>
      <c r="I9" s="87">
        <f>SUM(I6:I8)</f>
        <v>0</v>
      </c>
      <c r="J9" s="87"/>
      <c r="K9" s="87">
        <f>SUM(K6:K8)</f>
        <v>0</v>
      </c>
      <c r="L9" s="87"/>
    </row>
    <row r="10" spans="1:12">
      <c r="A10" s="159" t="s">
        <v>196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1"/>
      <c r="L10" s="88"/>
    </row>
    <row r="11" spans="1:12" ht="103.2" customHeight="1">
      <c r="A11" s="56" t="s">
        <v>12</v>
      </c>
      <c r="B11" s="89" t="s">
        <v>197</v>
      </c>
      <c r="C11" s="56"/>
      <c r="D11" s="90" t="s">
        <v>13</v>
      </c>
      <c r="E11" s="90">
        <v>4</v>
      </c>
      <c r="F11" s="90"/>
      <c r="G11" s="90"/>
      <c r="H11" s="91"/>
      <c r="I11" s="90"/>
      <c r="J11" s="90"/>
      <c r="K11" s="90"/>
      <c r="L11" s="90">
        <v>2</v>
      </c>
    </row>
    <row r="12" spans="1:12" ht="116.25" customHeight="1">
      <c r="A12" s="56" t="s">
        <v>15</v>
      </c>
      <c r="B12" s="89" t="s">
        <v>198</v>
      </c>
      <c r="C12" s="56"/>
      <c r="D12" s="90" t="s">
        <v>13</v>
      </c>
      <c r="E12" s="90">
        <v>4</v>
      </c>
      <c r="F12" s="90"/>
      <c r="G12" s="90"/>
      <c r="H12" s="91"/>
      <c r="I12" s="90"/>
      <c r="J12" s="90"/>
      <c r="K12" s="90"/>
      <c r="L12" s="90">
        <v>2</v>
      </c>
    </row>
    <row r="13" spans="1:12" ht="78" customHeight="1">
      <c r="A13" s="56" t="s">
        <v>16</v>
      </c>
      <c r="B13" s="89" t="s">
        <v>199</v>
      </c>
      <c r="C13" s="56"/>
      <c r="D13" s="90" t="s">
        <v>13</v>
      </c>
      <c r="E13" s="90">
        <v>9</v>
      </c>
      <c r="F13" s="90"/>
      <c r="G13" s="90"/>
      <c r="H13" s="91"/>
      <c r="I13" s="90"/>
      <c r="J13" s="90"/>
      <c r="K13" s="90"/>
      <c r="L13" s="90">
        <v>2</v>
      </c>
    </row>
    <row r="14" spans="1:12" ht="67.5" customHeight="1">
      <c r="A14" s="56" t="s">
        <v>17</v>
      </c>
      <c r="B14" s="89" t="s">
        <v>200</v>
      </c>
      <c r="C14" s="56"/>
      <c r="D14" s="90" t="s">
        <v>13</v>
      </c>
      <c r="E14" s="90">
        <v>9</v>
      </c>
      <c r="F14" s="90"/>
      <c r="G14" s="90"/>
      <c r="H14" s="91"/>
      <c r="I14" s="90"/>
      <c r="J14" s="90"/>
      <c r="K14" s="90"/>
      <c r="L14" s="90">
        <v>2</v>
      </c>
    </row>
    <row r="15" spans="1:12" ht="74.25" customHeight="1">
      <c r="A15" s="56" t="s">
        <v>19</v>
      </c>
      <c r="B15" s="89" t="s">
        <v>201</v>
      </c>
      <c r="C15" s="56"/>
      <c r="D15" s="90" t="s">
        <v>13</v>
      </c>
      <c r="E15" s="90">
        <v>9</v>
      </c>
      <c r="F15" s="90"/>
      <c r="G15" s="90"/>
      <c r="H15" s="91"/>
      <c r="I15" s="90"/>
      <c r="J15" s="90"/>
      <c r="K15" s="90"/>
      <c r="L15" s="90">
        <v>2</v>
      </c>
    </row>
    <row r="16" spans="1:12">
      <c r="A16" s="162" t="s">
        <v>21</v>
      </c>
      <c r="B16" s="163"/>
      <c r="C16" s="163"/>
      <c r="D16" s="163"/>
      <c r="E16" s="164"/>
      <c r="F16" s="56"/>
      <c r="G16" s="92">
        <f>SUM(G11:G15)</f>
        <v>0</v>
      </c>
      <c r="H16" s="92"/>
      <c r="I16" s="92">
        <f>SUM(I11:I15)</f>
        <v>0</v>
      </c>
      <c r="J16" s="92"/>
      <c r="K16" s="92">
        <f>G16+I16</f>
        <v>0</v>
      </c>
      <c r="L16" s="56"/>
    </row>
    <row r="17" spans="1:12">
      <c r="A17" s="162" t="s">
        <v>202</v>
      </c>
      <c r="B17" s="163"/>
      <c r="C17" s="163"/>
      <c r="D17" s="163"/>
      <c r="E17" s="164"/>
      <c r="F17" s="56"/>
      <c r="G17" s="92"/>
      <c r="H17" s="92"/>
      <c r="I17" s="92"/>
      <c r="J17" s="92"/>
      <c r="K17" s="92"/>
      <c r="L17" s="56"/>
    </row>
  </sheetData>
  <mergeCells count="5">
    <mergeCell ref="A5:K5"/>
    <mergeCell ref="A9:F9"/>
    <mergeCell ref="A10:K10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4:K7"/>
  <sheetViews>
    <sheetView topLeftCell="A3" workbookViewId="0">
      <selection activeCell="A4" sqref="A4"/>
    </sheetView>
  </sheetViews>
  <sheetFormatPr defaultRowHeight="14.4"/>
  <cols>
    <col min="1" max="1" width="4" customWidth="1"/>
    <col min="2" max="2" width="51.88671875" customWidth="1"/>
    <col min="4" max="4" width="5.44140625" customWidth="1"/>
    <col min="5" max="5" width="4.6640625" customWidth="1"/>
    <col min="8" max="8" width="6.33203125" customWidth="1"/>
  </cols>
  <sheetData>
    <row r="4" spans="1:11">
      <c r="A4" s="2" t="s">
        <v>219</v>
      </c>
      <c r="B4" s="2"/>
      <c r="C4" s="2"/>
      <c r="D4" s="2"/>
      <c r="E4" s="2"/>
    </row>
    <row r="5" spans="1:11" ht="39.6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</row>
    <row r="6" spans="1:11" ht="205.8" customHeight="1">
      <c r="A6" s="10" t="s">
        <v>12</v>
      </c>
      <c r="B6" s="47" t="s">
        <v>214</v>
      </c>
      <c r="C6" s="78"/>
      <c r="D6" s="78" t="s">
        <v>13</v>
      </c>
      <c r="E6" s="78">
        <v>30</v>
      </c>
      <c r="F6" s="78"/>
      <c r="G6" s="78"/>
      <c r="H6" s="13"/>
      <c r="I6" s="78"/>
      <c r="J6" s="78"/>
      <c r="K6" s="78"/>
    </row>
    <row r="7" spans="1:11">
      <c r="A7" s="130" t="s">
        <v>21</v>
      </c>
      <c r="B7" s="130"/>
      <c r="C7" s="130"/>
      <c r="D7" s="130"/>
      <c r="E7" s="130"/>
      <c r="F7" s="130"/>
      <c r="G7" s="5">
        <f>SUM(G6:G6)</f>
        <v>0</v>
      </c>
      <c r="H7" s="5"/>
      <c r="I7" s="5">
        <f>SUM(I6:I6)</f>
        <v>0</v>
      </c>
      <c r="J7" s="5"/>
      <c r="K7" s="5">
        <f>SUM(K6:K6)</f>
        <v>0</v>
      </c>
    </row>
  </sheetData>
  <mergeCells count="1"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kasia</cp:lastModifiedBy>
  <cp:revision>52</cp:revision>
  <cp:lastPrinted>2018-10-15T16:50:51Z</cp:lastPrinted>
  <dcterms:created xsi:type="dcterms:W3CDTF">2006-09-22T13:37:51Z</dcterms:created>
  <dcterms:modified xsi:type="dcterms:W3CDTF">2018-10-15T18:01:57Z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