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duser\Desktop\laparoskopia 30\SIWZ\"/>
    </mc:Choice>
  </mc:AlternateContent>
  <bookViews>
    <workbookView xWindow="0" yWindow="0" windowWidth="16380" windowHeight="8190" tabRatio="983" activeTab="11"/>
  </bookViews>
  <sheets>
    <sheet name="Pakiet 1" sheetId="1" r:id="rId1"/>
    <sheet name="Pakiet 2" sheetId="3" r:id="rId2"/>
    <sheet name="Pakiet 3" sheetId="6" r:id="rId3"/>
    <sheet name="Pakiet 4" sheetId="8" r:id="rId4"/>
    <sheet name="Pakiet 5" sheetId="9" r:id="rId5"/>
    <sheet name="Pakiet 6" sheetId="11" r:id="rId6"/>
    <sheet name="Pakiet 7" sheetId="13" r:id="rId7"/>
    <sheet name="Pakiet 8" sheetId="15" r:id="rId8"/>
    <sheet name="Pakiet 9" sheetId="18" r:id="rId9"/>
    <sheet name="Pakiet 10" sheetId="16" r:id="rId10"/>
    <sheet name="Pakiet 11" sheetId="19" r:id="rId11"/>
    <sheet name="Pakiet 12" sheetId="20" r:id="rId1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9" l="1"/>
  <c r="I13" i="6"/>
  <c r="K13" i="6" s="1"/>
  <c r="G13" i="6"/>
  <c r="G17" i="20" l="1"/>
  <c r="I17" i="20" s="1"/>
  <c r="K17" i="20" s="1"/>
  <c r="I8" i="18" l="1"/>
  <c r="G8" i="18"/>
  <c r="K8" i="18" l="1"/>
  <c r="G7" i="9"/>
  <c r="G6" i="16" l="1"/>
  <c r="G19" i="1"/>
  <c r="I7" i="9" l="1"/>
  <c r="K16" i="11"/>
  <c r="K5" i="8"/>
  <c r="G17" i="15"/>
  <c r="I19" i="1"/>
  <c r="K19" i="1" s="1"/>
  <c r="G6" i="8"/>
  <c r="I16" i="11"/>
  <c r="G17" i="3"/>
  <c r="K7" i="9" l="1"/>
  <c r="I6" i="8"/>
  <c r="I17" i="15"/>
  <c r="K17" i="15" s="1"/>
  <c r="I17" i="3"/>
  <c r="I6" i="16"/>
  <c r="K4" i="8"/>
  <c r="K6" i="16" l="1"/>
  <c r="K6" i="8"/>
  <c r="K17" i="3"/>
  <c r="I14" i="19"/>
  <c r="K14" i="19" l="1"/>
</calcChain>
</file>

<file path=xl/sharedStrings.xml><?xml version="1.0" encoding="utf-8"?>
<sst xmlns="http://schemas.openxmlformats.org/spreadsheetml/2006/main" count="515" uniqueCount="182">
  <si>
    <t>Formularz  Cenowy</t>
  </si>
  <si>
    <t>Pakiet nr 1 - Sprzęt do nawigacji S7 laryngologiczno- neurochirurgicznej</t>
  </si>
  <si>
    <t>L.p</t>
  </si>
  <si>
    <t>Nazwa sprzętu</t>
  </si>
  <si>
    <t>nazwa handlowa</t>
  </si>
  <si>
    <t>jedn. Miary</t>
  </si>
  <si>
    <t>Ilość</t>
  </si>
  <si>
    <t>cena jedn. netto</t>
  </si>
  <si>
    <t>wartość netto</t>
  </si>
  <si>
    <t>VAT%</t>
  </si>
  <si>
    <t>wartość Vat%</t>
  </si>
  <si>
    <t>cena jedn. Brutto</t>
  </si>
  <si>
    <t>wartość brutto</t>
  </si>
  <si>
    <t>Depozyt</t>
  </si>
  <si>
    <t>I</t>
  </si>
  <si>
    <t>Sprzęt do posiadanej nawigacji      S7  laryngologiczno-neurochirurgicznej</t>
  </si>
  <si>
    <t>1.</t>
  </si>
  <si>
    <t>Nieinwazyjny lokalizator pacjenta kompatybilny z systemem nawigacji S7</t>
  </si>
  <si>
    <t>szt.</t>
  </si>
  <si>
    <t>2szt.</t>
  </si>
  <si>
    <t>2.</t>
  </si>
  <si>
    <t>lokalizator pacjenta kompatybilny z systemem nawigacji S7</t>
  </si>
  <si>
    <t>3.</t>
  </si>
  <si>
    <t>lokalizator narzędzia kompatybilny z systemem nawigacji S7</t>
  </si>
  <si>
    <t>4.</t>
  </si>
  <si>
    <t>podkładki adhezyjne  (w opak. 25 szt)</t>
  </si>
  <si>
    <t>opak.</t>
  </si>
  <si>
    <t>1opak/ 25szt.</t>
  </si>
  <si>
    <t>5.</t>
  </si>
  <si>
    <t>Jednorazowy ssak giętki, fabrycznie skalibrowany, kompatybilny z systemem nawigacji S7 o dł. 16,5 cm</t>
  </si>
  <si>
    <t>szt</t>
  </si>
  <si>
    <t>1szt.</t>
  </si>
  <si>
    <t>Razem:</t>
  </si>
  <si>
    <t>II</t>
  </si>
  <si>
    <t>Osprzęt do nawigacji neurochirurgicznej kompatybilny z posiadanym przez zamawiającego sprzętem</t>
  </si>
  <si>
    <t>Markery pasywne do nawigacji StealthStation – markery jednokrotnego użytku, średnica markera 11,5 mm, pakowane podwójnie sterylnie w blistrze z podajnikiem. Opakowanie zbiorcze zawiera 12 blistrów po 4 kulki w blistrze = 48</t>
  </si>
  <si>
    <t>2opak. / 12 blistrów</t>
  </si>
  <si>
    <t>Wskaźnik rejestracyjny kompatybilny z nawigacją elektromagnetyczną Axiem</t>
  </si>
  <si>
    <t>Wskaźnik nawigacyjny kompatybilny z nawigacją elektromagnetyczną Axiem</t>
  </si>
  <si>
    <t>Nieinwazyjna ramka referencyjna kompatybilna z nawigacją elektromagnetyczną Axiem</t>
  </si>
  <si>
    <t>Igła biopsyjna pasywna: jednorazowa igła biopsyjna, pakowana sterylnie z blokadą głębokości i przymiarem, średnica igły w zakresie od 2,18mm do 2,19mm kompatybilna z prowadnikiem igły do wyznaczania trajektorii o śr. 2,2mm.</t>
  </si>
  <si>
    <t>Razem za wszystko:</t>
  </si>
  <si>
    <t>umowa depozyt</t>
  </si>
  <si>
    <t>Dreny do uchwytu 23 kJHz</t>
  </si>
  <si>
    <t>10szt.</t>
  </si>
  <si>
    <t>Dreny do uchwytu 36 kJHz</t>
  </si>
  <si>
    <t>Precyzyjna końcówka jednorazowa śr. 1,14 mm do uchwytu 36 kHz</t>
  </si>
  <si>
    <t>2szt</t>
  </si>
  <si>
    <t>Końcówka jednorazowa Micro śr. 1,57 mm do uchwytu 36 kHz</t>
  </si>
  <si>
    <t>Standardowa końcówka jednorazowa śr. 1,98 mm do uchwytu 36 kHz</t>
  </si>
  <si>
    <t>6.</t>
  </si>
  <si>
    <t>Końcówka jednorazowa Micro śr. 1,57 mm do uchwytu 23 kHz</t>
  </si>
  <si>
    <t>7.</t>
  </si>
  <si>
    <t>Końcówka jednorazowa standardowa, śr. 1,98 mm do uchwytu 23 kHz</t>
  </si>
  <si>
    <t>8.</t>
  </si>
  <si>
    <t>Końcówka jednorazowa zakrzywiona, przedłużona, Micro Tip Plus śr. 1,57 mm</t>
  </si>
  <si>
    <t>9.</t>
  </si>
  <si>
    <t>Standardowa końcówka jednorazowa zakrzywiona , przedłużona, śr. 1,98 mm</t>
  </si>
  <si>
    <t>10.</t>
  </si>
  <si>
    <t>Jednorazowy klucz do uchwytu 23 kHz</t>
  </si>
  <si>
    <t>1 opak</t>
  </si>
  <si>
    <t>11.</t>
  </si>
  <si>
    <t>Jednorazowy klucz do uchwytu 36 kHz</t>
  </si>
  <si>
    <t>12.</t>
  </si>
  <si>
    <t>Wkład 1,5 l do ssaka, do aparatu</t>
  </si>
  <si>
    <t>depozyt</t>
  </si>
  <si>
    <t>nie dotyczy</t>
  </si>
  <si>
    <t>5szt.</t>
  </si>
  <si>
    <t>Klipsy tytanowe rozmiar M (średnie)  jednorazowego użytku, zamykane „oczkowo” tj. zamykane poprzez zetknięcie końców ramion klipsa a następnie zwarcie ramion na całej długości (co prowadzi do uchwycenia struktury anatomicznej bez możliwości jej wymknięcia w momencie zamykania klipsa), karbowane od wewnątrz romboidalnie. Wymiary: długość 4,9 mm, rozwartość ramion: 6,2 mm, kąt rozwarcia 18 st., przekrój trójkąny 0,8 X 0,85 mm, długość zamkniętego klipsa 5,9mm. Kompatybilne z posiadaną przez Zamawiającego klipsownicą PL504R,  pakowane 30 kartridży po 6 klipsów w op. zb.</t>
  </si>
  <si>
    <t>1opak/30szt..</t>
  </si>
  <si>
    <t>Klipsy tytanowe rozmiar ML (średnio duże) jednorazowego użytku, zamykane „oczkowo” tj. zamykane poprzez zetknięcie końców ramion klipsa a następnie zwarcie ramion na całej długości (co prowadzi do uchwycenia struktury anatomicznej bez możliwości jej wymknięcia w momencie zamykania klipsa), karbowane od wewnątrz romboidalnie. Wymiary: długość 7,9 mm, rozwartość ramion: 8,1 mm, kąt rozwarcia 18 st., przekrój trójkąny 0,8 X 0,85 mm, długość zamkniętego klipsa 9mm. Kompatybilne z posiadaną przez Zamawiającego klipsownicą PL503R,  pakowane 20 kartridży po 6 klipsów w op. zb.</t>
  </si>
  <si>
    <t>1opak.</t>
  </si>
  <si>
    <t>Klipsy tytanowe o podwójnych szczękach do appendektomii, X-Large (z) (bardzo duże z zamkiem), zamykane „oczkowo” tj. zamykane poprzez zetknięcie końców ramion klipsa a następnie zwarcie ramion na całej długości i zatrzaśnięcie zamka (co prowadzi do uchwycenia struktury anatomicznej bez możliwości jej wymknięcia w momencie zamykania klipsa), karbowane od wewnątrz romboidalnie, z haczykowatą zapinką na końcu szczęk (12 kartridży po 4 klipsy w op. zb.) jednorazowego użytku, rozmiar klipsa 16,2 mm x 11,5 mm,. Kompatybilne z posiadaną przez Zamawiającego klipsownicą PL809R</t>
  </si>
  <si>
    <t>Klipsy tytanowe o podwójnych szczękach rozmiar ML (z) (średnio duże z zamkiem), zamykane „oczkowo” tj. zamykane poprzez zetknięcie końców ramion klipsa a następnie zwarcie ramion na całej długości  i zatrzaśnięcie zamka (co prowadzi do uchwycenia struktury anatomicznej bez możliwości jej wymknięcia w momencie zamykania klipsa), karbowane od wewnątrz romboidalnie (15 kartridży po 6 klipsów w op. zb.,) jednorazowego użytku, rozmiar klipsa 7,8 mm x 9,4 mm, Wykonawca zobowiązany jest do dostarczenia na czas obowiązywania umowy  laparoskopowego aplikatora dedykowanego przedmiotowym klipsom</t>
  </si>
  <si>
    <t>Klipsy tytanowe o podwójnych szczękach rozmiar L (z) (duże z zamkiem), zamykane „oczkowo” tj. zamykane poprzez zetknięcie końców ramion klipsa a następnie zwarcie ramion na całej długości  i zatrzaśnięcie zamka (co prowadzi do uchwycenia struktury anatomicznej bez możliwości jej wymknięcia w momencie zamykania klipsa), karbowane od wewnątrz romboidalnie (12 kartridży po 6 klipsów w op. zb.,) jednorazowego użytku, rozmiar klipsa 10,3 mm x 12,6 mm, Wykonawca zobowiązany jest do dostarczenia na czas obowiązywania umowy  laparoskopowego aplikatora dedykowanego przedmiotowym klipsom</t>
  </si>
  <si>
    <t>1opak./30szt.</t>
  </si>
  <si>
    <t>Klipsy tytanowe rozmiar L (duże) zamykane „oczkowo” tj. zamykane poprzez zetknięcie końców ramion klipsa a następnie zwarcie ramion na całej długości (co prowadzi do uchwycenia struktury anatomicznej bez możliwości jej wymknięcia w momencie zamykania klipsa), karbowane od wewnątrz romboidalnie. Wymiary: długość 10,7 mm, rozwartość ramion: 11 mm, kąt rozwarcia 18 st., przekrój trójkąny 0,8 X 0,85 mm, długość zamkniętego klipsa 12,5mm,  pakowane 20 x 6 klipsów w op. zb.</t>
  </si>
  <si>
    <t>Klipsy tytanowe rozmiar S (małe) zamykane „oczkowo” tj. zamykane poprzez zetknięcie końców ramion klipsa a następnie zwarcie ramion na całej długości (co prowadzi do uchwycenia struktury anatomicznej bez możliwości jej wymknięcia w momencie zamykania klipsa), karbowane od wewnątrz romboidalnie. Wymiary: długość 3,1 mm, rozwartość ramion: 4 mm, kąt rozwarcia 18 st., przekrój trójkąny 0,8 X 0,85 mm, długość zamkniętego klipsa 3,7mm. Kompatybilne z posiadaną przez Zamawiającego autoklawowalną klipsownicą do chirurgii klasycznej firmy Aesculap,  pakowane 30 x 6 klipsów w op. zb.</t>
  </si>
  <si>
    <t>System rozpylający fibrynowy klej tkankowy  do pokrywania większych powierzchni tkankowych podczas zabiegu operacyjnego .Zestaw jednorazowego użytku Spray Set do podłączenia do posiadanego w zamawiającej jednostce regulatora ciśnienia  EASYSPRAY.</t>
  </si>
  <si>
    <t>System rozpylający fibrynowy klej tkankowy   do pokrywania większych powierzchni tkankowych  w zabiegach laparoskopowych / małoinwazyjnych.Zestaw jednorazowego użytku  - AplikatorDuplospray Mis 30cm, do podłączenia do posiadanego w zamawiającej jednostce regulatora ciśnienia  DUPLOSPRAY MIS, wprowadzanego przez trokar o średnicy 5 – 6 mm.</t>
  </si>
  <si>
    <t>Instrument do zamykania naczyń do 7mm z funkcją cięcia, długość 350mm, średnica 5mm kompatybilny z diatermią serii VIO 300D</t>
  </si>
  <si>
    <t>Dren irygacyjny, sterylny, jednorazowy do używania z wiertarką i shaverem laryngologicznym typu Osseoduo. Długość min. 3m. Dren o dwóch poziomach przepływu: 50% i 100%, oznaczone różnymi kolorami.</t>
  </si>
  <si>
    <t>Ostrze shaverowe jednorazowe, podwójnie ząbkowane, śr. 3mm, zagięte 40°, okienko od wewnątrz, dł. 11 cm (w 1opak. 5szt.)</t>
  </si>
  <si>
    <t>opak</t>
  </si>
  <si>
    <t>Ostrze shaverowe jednorazowe, podwójnie ząbkowane, śr. 4mm, zagięte 40°, okienko od wewnątrz, dł. 11 cm   (w 1opak. 5szt.)</t>
  </si>
  <si>
    <t>Ostrze shaverowe jednorazowe, podwójnie ząbkowane, śr. 4mm, zagięte 40°, okienko na zewnątrz, dł.  11 cm (w 1opak. 5szt.)</t>
  </si>
  <si>
    <t>Ostrze shaverowe jednorazowe, podwójnie ząbkowane, śr. 3mm, zagięte 60°, okienko od wewnątrz, dł. 11 cm (w 1opak. 5szt.)</t>
  </si>
  <si>
    <t>Ostrze shaverowe jednorazowe, podwójnie ząbkowane, śr. 4mm, zagięte 60°, okienko od wewnątrz, dł. 11 cm (w 1opak. 5szt.)</t>
  </si>
  <si>
    <t>Ostrze shaverowe jednorazowe, podwójnie ząbkowane, śr. 4mm, zagięte 60°, okienko na zewnątrz, dł. 11  cm (w 1opak. 5szt.)</t>
  </si>
  <si>
    <t>Ostrze shaverowe jednorazowe wiercące do DCR ze stali nierdzewnej, końcówka wiercąca typu „różyczka”, śr. 3mm, śr. płaszcza 3,5mm, zagięte 15°, dł. 11cm    (w 1opak. 3szt.)</t>
  </si>
  <si>
    <t>Ostrze shaverowe jednorazowe wiercące do DCR diamentowe, śr. 3mm, śr. płaszcza 3,5mm, zagięte 15°, dł. 11cm     (w 1opak. 3szt.)</t>
  </si>
  <si>
    <t>Ostrze shaverowe jednorazowe wiercące cylindryczne proste, końcówka wiercąca typu „różyczka”, śr. 3mm, śr. płaszcza 3,5mm, zagięte 15°, dł. 12c   (w 1opak. 3szt.)</t>
  </si>
  <si>
    <t>Ostrze shaverowe jednorazowe wiercące cylindryczne, zagięte 60°, końcówka wiercąca typu „różyczka”, śr. 3mm, śr. płaszcza 3,5mm, zagięte 15°, dł. 12cm</t>
  </si>
  <si>
    <t>Uszczelka dedykowana do kątnicy laryngologicznej do wiertarki BienAir posiadanej w jednostce zamawiającej  do wyboru przez zamawiającego</t>
  </si>
  <si>
    <t>Wymogi:</t>
  </si>
  <si>
    <t>Umowa depozyt</t>
  </si>
  <si>
    <t>1 opak. /16szt.</t>
  </si>
  <si>
    <t>Sterylny pokrowiec jednorazowego użytku, ze zintegrowanym mechanizmem blokującym</t>
  </si>
  <si>
    <t>Sterylna bariera pomiędzy niesterylną głowicą/optyką a pacjentem.</t>
  </si>
  <si>
    <t>Kąt patrzenia optyki 30°.</t>
  </si>
  <si>
    <t>Dystalna końcówka szklana dla zapewnienia niezakłóconego czystego obrazu.</t>
  </si>
  <si>
    <t>Zintegrowane przyłącze do systemu mocowania kamery.</t>
  </si>
  <si>
    <t>Nie zawiera latexu.</t>
  </si>
  <si>
    <t>Pokrowiec sterylny, pojedynczo pakowany.</t>
  </si>
  <si>
    <t>W pełni kompatybilny z posiadanymi przez Zamawiającego głowicami/optykami laparoskopowego systemu wizualizacji Einstein Vision 2.0.</t>
  </si>
  <si>
    <t>Lp.</t>
  </si>
  <si>
    <t>nr katalogowy, producent</t>
  </si>
  <si>
    <t>rodzaj sprzętu</t>
  </si>
  <si>
    <t>jedn. miary</t>
  </si>
  <si>
    <t>ilość</t>
  </si>
  <si>
    <t>wartość   netto</t>
  </si>
  <si>
    <t>wartość VAT</t>
  </si>
  <si>
    <t>cena jedn. brutto</t>
  </si>
  <si>
    <t>wartość   brutto</t>
  </si>
  <si>
    <t>Stapler liniowy z nożem wbudowanym w ładunek , jednorazowego użytku o długości zespolenia 60mm, wysokość otwartej zszywki 2,5mm, 4,8mm o prostokątnym przekroju drutu na całej długości do tkanki naczyniowej</t>
  </si>
  <si>
    <t>kpl.</t>
  </si>
  <si>
    <t>Stapler liniowy z nożem wbudowanym w ładunek , jednorazowego użytku o długości zespolenia 80mm, wysokość otwartej zszywki 3,8mm, 4,8mm o prostokątnym przekroju drutu na całej długości.</t>
  </si>
  <si>
    <t>Stapler liniowy z nożem wbudowanym w ładunek , jednorazowego użytku o długości zespolenia 30mm, wysokość otwartej zszywki 2,5mm i 3,5mm o prostokątnym przekroju drutu na całej długości do tkanki naczyniowej</t>
  </si>
  <si>
    <t>Ładunek z nożem do staplera jednorazowego użytku , długość zespolenia 80mm, wysokość otwartej zszywki  3,5mm do tkanki naczyniowej, zszywki o prostokątnym przekroju drutu na całej długości</t>
  </si>
  <si>
    <t>Ładunek z nożem do staplera jednorazowego użytku , długość zespolenia 80mm, wysokość otwartej zszywki 3,8mm i 4,8mm , zszywki o prostokątnym przekroju drutu na całej długości.</t>
  </si>
  <si>
    <t>Ładunek z nożem do staplera jednorazowego użytku , długość zespolenia 60mm, wysokość otwartej zszywki 2,5mm do tkanki naczyniowej, zszywki o prostokątnym przekroju drutu na całej długości</t>
  </si>
  <si>
    <t>Stapler liniowy z nożem wbudowanym w ładunek , jednorazowego użytku o długości zespolenia 60mm, wysokość otwartej zszywki 3,8mm o prostokątnym przekroju drutu na całej długości do tkanki standardowej</t>
  </si>
  <si>
    <t>Ładunek z nożem do staplera jednorazowego użytku , długość zespolenia 60mm, wysokość otwartej zszywki 3,8mm do tkanki standardowej zszywki o prostokątnym przekroju drutu na całej długości</t>
  </si>
  <si>
    <t>Jednorazowy stapler endoskopowy uniwersalny  długość trzonu 6cm – do ładunków liniowych ze sterylnym nożem o dł. 30mm, 35mm, 45mm,60mm z zszywką  4,8mm z możliwością wyginania szczęki ładunku do 45 stopni.</t>
  </si>
  <si>
    <t>Jednorazowy stapler endoskopowy uniwersalny  długość trzonu 12cm – do ładunków liniowych ze sterylnym nożem o dł. 30mm, 45mm, 60mm z możliwością wyginania szczęki ładunku do 45 stopni.</t>
  </si>
  <si>
    <t>Ładunki liniowe ze zintegrowanym sterylnym nożem o dł.30mm,45mm,60mm do uniwersalnego staplera endoskopowego zakładające dwa potrójne rzędy zszywek , zszywka do tkanki standardowej 3,5mm – po zamknięciu 1,5mm</t>
  </si>
  <si>
    <t>Ładunki liniowe ze zintegrowanym sterylnym nożem o dł.45mm do uniwersalnego staplera endoskopowego zakładające dwa potrójne rzędy zszywek.</t>
  </si>
  <si>
    <t>Ładunki liniowe ze zintegrowanym sterylnym nożem o dł.60mm do uniwersalnego staplera endoskopowego zakładające dwa potrójne rzędy zszywek, o dł. 30mm dotkanki Vascular</t>
  </si>
  <si>
    <t>RAZEM</t>
  </si>
  <si>
    <t>Stapler 30 mm laparoskopowy liniowy tnący, kilkakrotnego użytku, do resekcji, przecinania
i zespoleń, z tytanowymi zszywkami.
Stapler wykonuje szew w postaci dwoch potrojnych linii tytanowych zszywek ułożonych
naprzemiennie i jednocześnie przecina tkanki pomiędzy nimi.
Przeznaczony do kilkakrotnego użytku w czasie jednego zabiegu, ładowalny (7 zmian
ładunku, łącznie do 8 strzałow).
Średnica trzonu: 12 mm, wykończenie zapobiegające odblaskom.
Kąt obrotu trzonu 3 60°.
Wymiary otwartej zszywki: 3 × 3 ,5 mm.
Zszywka przyjmuje po zamknięciu kształt zbliżony do litery „B” wys. 1,5 mm.
Każdy ładunek zawiera wbudowany nowy noż naciskowy.Stapler może być używany z ładunkami jednorazowego użytku</t>
  </si>
  <si>
    <t>3kpl.</t>
  </si>
  <si>
    <t>Ładunek jednorazowego użytku 3 0 mm do laparoskopowego ładowalnego staplera
liniowego (bez noża).
Stapler wykonuje szew w postaci dwoch potrojnych linii tytanowych zszywek ułożonych
naprzemiennie i jednocześnie przecina tkanki pomiędzy nimi.
Przeznaczony do kilkakrotnego użytku w czasie jednego zabiegu, ładowalny (7 zmian
ładunku, łącznie do 8 strzałow).
Średnica trzonu: 12 mm, wykończenie zapobiegające odblaskom.
Kąt obrotu trzonu 3 60°.
Wymiary otwartej zszywki: 3 × 3 ,5 mm.
Zszywka przyjmuje po zamknięciu kształt zbliżony do litery „B” wys. 1,5 mm.
Każdy ładunek zawiera wbudowany nowy noż naciskowy.</t>
  </si>
  <si>
    <t>Elektrody jedn. do elektrochirurgii.   Jednorazowa elektroda bierna dwudzielna z pierścieniem ekwipotencjalnym 23cm² , powierzchnia 85cm²</t>
  </si>
  <si>
    <t>Elektrody jedn. do elektrochirurgii.   Jednorazowa elektroda bierna powierzchnia 40cm², dla pacjentów poniżej 5kg. Wagi.</t>
  </si>
  <si>
    <t xml:space="preserve">Sterylny pokrowiec jednorazowego użytku endoskopowej głowicy kamery 3D wysokiej rozdzielczości zintegrowanej z optyką i światłowodem </t>
  </si>
  <si>
    <t>Klipsy tytanowe o podwójnych szczękach rozmiar SM (z) (średnio duże z zamkiem), zamykane „oczkowo” tj. zamykane poprzez zetknięcie końców ramion klipsa a następnie zwarcie ramion na całej długości  i zatrzaśnięcie zamka (co prowadzi do uchwycenia struktury anatomicznej bez możliwości jej wymknięcia w momencie zamykania klipsa), karbowane od wewnątrz romboidalnie (15 kartridży po 6 klipsów w op. zb.,) jednorazowego użytku, rozmiar klipsa 5,0 mm x 4,8 mm, Wykonawca zobowiązany jest do dostarczenia na czas obowiązywania umowy  laparoskopowego aplikatora dedykowanego przedmiotowym klipsom</t>
  </si>
  <si>
    <t>Pakiet nr 2 -  elementy do ultradźwiękowego aspiratora tkanek Cusa Excel</t>
  </si>
  <si>
    <t>zacisk – klamra M do mocowania płata kostnego, PEEKØ12mm</t>
  </si>
  <si>
    <t>zacisk – klamra L do mocowania płata kostnego, PEEKØ 16mm</t>
  </si>
  <si>
    <t>zacisk – klamra XL do mocowania płata kostnego, PEEKØ 22mm</t>
  </si>
  <si>
    <t xml:space="preserve">Elektrody igłowe spiralne typu korkociąg, średnica 0.6mm, przewód długości 1m, wtyczka touchproof 1.5mm, komplet 6 elektrod (czerwona, zielona, żółta, niebieska, czarna i biała); produkt sterylny jednorazowy, opakowanie zbiorcze 10 kompletów / 60 sztuk. </t>
  </si>
  <si>
    <t>Ssak neurochirurgiczny z funkcją stymulacji monopolarnej, 
(śr. 3mm, dł. robocza 9cm, dł. całkowita 12cm),do bezpośredniej stymulacji dróg korowo-rdzeniowych, w komplecie przewód podłączeniowy i elektroda igłowa (2 biegun), produkt jednorazowy, opakowanie zbiorcze zawiera 5 osobno sterylnie pakowanych kompletów.</t>
  </si>
  <si>
    <t xml:space="preserve">Para elektrod igłowych typu Trygon (dł.igły 15mm, dł. przewodu 2.0m) z płaskim atraumatycznym uchwytem, 
wtyczka typu touchproof 1.5mm, produkt sterylny jednorazowy, czerwono/czarny,opakowanie zbiorcze 10 </t>
  </si>
  <si>
    <t>Para elektrod igłowych typu Trygon ( dł.igły 30mm, dł. przewodu 1,5 m,zagięte 35st.), wtyczka typu touchproof 1,5 
mm, produkt sterylny jednorazowy, czerwono/czarny, 
opakowanie zbiorcze 10 par</t>
  </si>
  <si>
    <t>Elektroda igłowa referencyjna typu Trygon (dł.igły 20mm, dł. przewodu 3.0m) z płaskim atraumatycznym uchwytem, 
wtyczka typu touchproof 1.5mm, zielona, produkt jednorazowy, opakowanie zbiorcze 10 sterylnych sztuk</t>
  </si>
  <si>
    <t xml:space="preserve">Para elektrod igłowych (dł.igły 6mm, dł. przewodu 1.5m) pediatrycznych, wtyczka typu touchproof 1.5mm przewód przeplot czerwony/czarny, produkt sterylny jednorazowy, opakowanie zbiorcze 10 par. </t>
  </si>
  <si>
    <t xml:space="preserve">Elektroda 4-kanałowa naklejana na rurki intubacyjne rozm. 7-9, powierzchnia elektrody 37x37 w komplecie elektroda neutralna, opakowanie zbiorcze 10szt. </t>
  </si>
  <si>
    <t>Sonda bipolarna, koncentryczna offsetowa do guzow kąta m-m (dł.robocza 13cm, dł.całkowita 24cm, przewód 3m) do 
bezpośredniej stymulacji nerwów, produkt jednorazowy, opakowanie zbiorcze 10 osobno sterylnie pakowanych 
Sztuk.</t>
  </si>
  <si>
    <t>Sonda monopolarna bagnetowa (dł.robocza 13cm, dł.całkowita 23cm, przewód 3m) do stymulacji implantów, w 
komplecie igłowa elektroda neutralna dł igły 20mm, dł przewodu 3m, produkt jednorazowy, opakowanie zbiorcze 
10 osobno sterylnie pakowanych kompletów</t>
  </si>
  <si>
    <t>4-kanałowy interfejs EMG, przewod dł. 4mm, wtyczki touchproof 9x1.5mm</t>
  </si>
  <si>
    <t>Sonda bipolarna prosta mikrowidelec ( dł. robocza 4.5cm, przewód 3m) do bezpośredniej stymulacji nerwów, opakowanie zbiorcze 10szt</t>
  </si>
  <si>
    <t>Elektroda 4-kanałowa naklejana na rurki intubacyjne rozm. 6-7, powierzchnia elektrody 32x29,7 w komplecie elektroda neutralna, opakowanie zbiorcze 10szt</t>
  </si>
  <si>
    <t>Elektroda FSR-02 do stymulacji lub odbioru potencjałów wewnątrz/zewnątrz rdzeniowych typu D-wave dł:1,0m;śr.1mm; zakończenia typu touchproof, produkt 
jednorazowy, opakowanie zbiorcze 5 osobno sterylnie 
pakowanych sztuk.</t>
  </si>
  <si>
    <t xml:space="preserve">Frez kula, diamentowy, Ø 0.6 mm, długość standardowa, do nasadek SHORT    </t>
  </si>
  <si>
    <t>Pakiet nr 3 - Klipsy tytanowe</t>
  </si>
  <si>
    <t>Pakiet nr 4- System rozpylający fibrynowy klej tkankowy.</t>
  </si>
  <si>
    <t>Pakiet nr 6 - Dren irygacyjny i ostrza shavera</t>
  </si>
  <si>
    <t>Pakiet nr 7 - Pokrowiec na kamerę 3D</t>
  </si>
  <si>
    <t>Pakiet nr 8 -Staplery liniowe</t>
  </si>
  <si>
    <t>Pakiet nr 10- Stapler endoskopowy na wyrostek.</t>
  </si>
  <si>
    <t>Pakiet nr 11 Rozety i diamenty do wiertarki eG1</t>
  </si>
  <si>
    <t>Pakiet nr 12 Osprzęt do neuromonitoringu</t>
  </si>
  <si>
    <t xml:space="preserve">Frez kula, diamentowy, Ø 1.2 mm, przedłużony długość, do nasadek SHORT </t>
  </si>
  <si>
    <t xml:space="preserve">Frez kula, rowkowany, Ø 1.0 mm, przedłużony długość, do nasadek SHORT                                               
</t>
  </si>
  <si>
    <t xml:space="preserve">Frez kula, diamentowy, Ø 2.0 mm, przedłużony długość, do nasadek SHORT                                              
</t>
  </si>
  <si>
    <t>Frez kula, karbidowy, rowkowany, Ø 4.0 mm, długość standardowa, do nasadek SHORT 20szt</t>
  </si>
  <si>
    <t xml:space="preserve">Frez kula, rowkowany, Ø 2.0 mm, długość standardowa, do nasadek SHORT </t>
  </si>
  <si>
    <t xml:space="preserve">Frez kula, rowkowany, Ø 3.0 mm, długość standardowa, do nasadek SHORT </t>
  </si>
  <si>
    <t xml:space="preserve">Frez kula, diamentowy, Ø 3.0 mm, długość standardowa, do nasadek SHORT </t>
  </si>
  <si>
    <t xml:space="preserve">Frez kula, diamentowy, Ø 4.0 mm, do nasadek SHORT </t>
  </si>
  <si>
    <t xml:space="preserve">Frez kula, rowkowany, Ø 5.0 mm, do nasadek SHORT </t>
  </si>
  <si>
    <t>Grupa II - Zastawka programowana do wodogłowia</t>
  </si>
  <si>
    <t xml:space="preserve">Zastawka programowana , średnica 16mm, 8 stopni ustawienia ciśnienia w zakresie 30-200mm H2O. Zmiana ciśnienia zastawki urządzeniem niezależnym od źródła prądu, plastikowa obudowa zastawki </t>
  </si>
  <si>
    <t xml:space="preserve">Zastawka programowana z przedzbiornikiem w linii zastawki , 8 stopni ustawienia ciśnienia 30-200 mm H2O. Zmiana ciśnienia zastawki urządzeniem niezależnym od źródła prądu, plastikowa obudowa zastawki </t>
  </si>
  <si>
    <t>Urządzenie antysyfonowe, grawitacyjne z mechanizmem kulkowym</t>
  </si>
  <si>
    <t>Dren dokomorowy, długość 23 cm, średnica wewn./zewn. 1.3/2.5 mm</t>
  </si>
  <si>
    <t>Dren otrzewnowo-dosercowy, długość 110cm,średnica zewn./zewn. 1.1/2.5mm</t>
  </si>
  <si>
    <t>Pakiet nr 9 - Zaciski do płata kostnego oraz sprzęt do leczenia wodogłowia</t>
  </si>
  <si>
    <t>Grupa I -  Zacisk mocujący płat kostny po kraniotomii z materiału PEEK z aplikatorem ; mocowanie bez użycia instrumentarium, podwójny mechanizm zamknięcia poprzez dociskanie górnego talerzyka wzdłuż dwóch prowadnic, wąski profil platformy 1,0 mm po zamknięciu zacisku, trójwymiarowo dopasowuje się do kształtu i grubości czaszki, Wymiary kodowane kolorami, wymiary: dolna i górna platforma Ø 12,16 i 22mm. Rozmiar 22mm dedykowany do umieszczenia w otworze trepanacyjnym. Sterylny.</t>
  </si>
  <si>
    <t xml:space="preserve">Razem za wszystko: </t>
  </si>
  <si>
    <t>Pakiet nr 5- Elektrody i  kleszcze laparoskopowe do elektrochirurgii</t>
  </si>
  <si>
    <t>zał.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</si>
</sst>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rgb="FF000000"/>
      <name val="Calibri"/>
      <family val="2"/>
      <charset val="238"/>
    </font>
    <font>
      <b/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333333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  <charset val="238"/>
    </font>
    <font>
      <b/>
      <sz val="10"/>
      <color rgb="FF333333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238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1"/>
    </font>
    <font>
      <b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8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17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9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0" xfId="0" applyFont="1" applyAlignment="1">
      <alignment vertical="top" wrapText="1"/>
    </xf>
    <xf numFmtId="2" fontId="4" fillId="0" borderId="0" xfId="0" applyNumberFormat="1" applyFont="1"/>
    <xf numFmtId="2" fontId="1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2" fontId="4" fillId="0" borderId="4" xfId="0" applyNumberFormat="1" applyFont="1" applyBorder="1" applyAlignment="1">
      <alignment wrapText="1"/>
    </xf>
    <xf numFmtId="9" fontId="4" fillId="0" borderId="4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9" fontId="4" fillId="0" borderId="5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4" fontId="5" fillId="0" borderId="0" xfId="0" applyNumberFormat="1" applyFont="1"/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9" fontId="5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4" fontId="5" fillId="0" borderId="7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9" xfId="1" applyFont="1" applyBorder="1" applyAlignment="1">
      <alignment wrapText="1"/>
    </xf>
    <xf numFmtId="4" fontId="5" fillId="0" borderId="10" xfId="0" applyNumberFormat="1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9" fontId="5" fillId="0" borderId="5" xfId="0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0" fillId="0" borderId="1" xfId="0" applyFont="1" applyBorder="1"/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wrapText="1"/>
    </xf>
    <xf numFmtId="9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1" fillId="0" borderId="1" xfId="0" applyFont="1" applyBorder="1"/>
    <xf numFmtId="0" fontId="13" fillId="0" borderId="0" xfId="0" applyFont="1" applyAlignment="1">
      <alignment vertical="top" wrapText="1"/>
    </xf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9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2" fontId="11" fillId="0" borderId="4" xfId="0" applyNumberFormat="1" applyFont="1" applyBorder="1" applyAlignment="1">
      <alignment wrapText="1"/>
    </xf>
    <xf numFmtId="9" fontId="11" fillId="0" borderId="4" xfId="0" applyNumberFormat="1" applyFont="1" applyBorder="1" applyAlignment="1">
      <alignment wrapText="1"/>
    </xf>
    <xf numFmtId="0" fontId="11" fillId="0" borderId="5" xfId="0" applyFont="1" applyBorder="1" applyAlignment="1">
      <alignment wrapText="1"/>
    </xf>
    <xf numFmtId="9" fontId="11" fillId="0" borderId="5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Font="1" applyFill="1"/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2" fontId="14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0" fontId="18" fillId="0" borderId="1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9" fontId="17" fillId="0" borderId="0" xfId="0" applyNumberFormat="1" applyFont="1"/>
    <xf numFmtId="9" fontId="17" fillId="0" borderId="1" xfId="0" applyNumberFormat="1" applyFont="1" applyBorder="1" applyAlignment="1">
      <alignment wrapText="1"/>
    </xf>
    <xf numFmtId="0" fontId="17" fillId="0" borderId="2" xfId="0" applyFont="1" applyBorder="1" applyAlignment="1">
      <alignment horizontal="left" wrapText="1"/>
    </xf>
    <xf numFmtId="0" fontId="17" fillId="0" borderId="3" xfId="0" applyFont="1" applyBorder="1" applyAlignment="1">
      <alignment wrapText="1"/>
    </xf>
    <xf numFmtId="0" fontId="19" fillId="0" borderId="0" xfId="0" applyFont="1" applyFill="1" applyAlignment="1">
      <alignment horizontal="left" vertical="top" wrapText="1"/>
    </xf>
    <xf numFmtId="0" fontId="17" fillId="0" borderId="1" xfId="0" applyFont="1" applyFill="1" applyBorder="1" applyAlignment="1">
      <alignment wrapText="1"/>
    </xf>
    <xf numFmtId="2" fontId="17" fillId="0" borderId="1" xfId="0" applyNumberFormat="1" applyFont="1" applyFill="1" applyBorder="1" applyAlignment="1">
      <alignment wrapText="1"/>
    </xf>
    <xf numFmtId="9" fontId="17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/>
    </xf>
    <xf numFmtId="0" fontId="17" fillId="0" borderId="4" xfId="0" applyFont="1" applyBorder="1" applyAlignment="1">
      <alignment wrapText="1"/>
    </xf>
    <xf numFmtId="0" fontId="17" fillId="0" borderId="1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wrapText="1"/>
    </xf>
    <xf numFmtId="0" fontId="17" fillId="0" borderId="5" xfId="0" applyFont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wrapText="1"/>
    </xf>
    <xf numFmtId="2" fontId="17" fillId="0" borderId="5" xfId="0" applyNumberFormat="1" applyFont="1" applyFill="1" applyBorder="1" applyAlignment="1">
      <alignment wrapText="1"/>
    </xf>
    <xf numFmtId="9" fontId="17" fillId="0" borderId="5" xfId="0" applyNumberFormat="1" applyFont="1" applyFill="1" applyBorder="1" applyAlignment="1">
      <alignment wrapText="1"/>
    </xf>
    <xf numFmtId="0" fontId="17" fillId="0" borderId="5" xfId="0" applyFont="1" applyBorder="1" applyAlignment="1">
      <alignment horizontal="left" wrapText="1"/>
    </xf>
    <xf numFmtId="2" fontId="16" fillId="0" borderId="5" xfId="0" applyNumberFormat="1" applyFont="1" applyBorder="1" applyAlignment="1">
      <alignment wrapText="1"/>
    </xf>
    <xf numFmtId="9" fontId="16" fillId="0" borderId="5" xfId="0" applyNumberFormat="1" applyFont="1" applyBorder="1" applyAlignment="1">
      <alignment wrapText="1"/>
    </xf>
    <xf numFmtId="2" fontId="16" fillId="0" borderId="1" xfId="0" applyNumberFormat="1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5" fillId="0" borderId="0" xfId="0" applyFont="1" applyAlignment="1">
      <alignment horizontal="left"/>
    </xf>
    <xf numFmtId="0" fontId="0" fillId="0" borderId="1" xfId="0" applyFont="1" applyFill="1" applyBorder="1"/>
    <xf numFmtId="9" fontId="0" fillId="0" borderId="1" xfId="0" applyNumberFormat="1" applyFont="1" applyFill="1" applyBorder="1"/>
    <xf numFmtId="0" fontId="21" fillId="0" borderId="1" xfId="0" applyFont="1" applyBorder="1"/>
    <xf numFmtId="2" fontId="3" fillId="0" borderId="1" xfId="0" applyNumberFormat="1" applyFont="1" applyBorder="1"/>
    <xf numFmtId="0" fontId="22" fillId="0" borderId="0" xfId="0" applyFont="1"/>
    <xf numFmtId="0" fontId="23" fillId="0" borderId="0" xfId="0" applyFont="1"/>
    <xf numFmtId="4" fontId="23" fillId="0" borderId="0" xfId="0" applyNumberFormat="1" applyFont="1"/>
    <xf numFmtId="0" fontId="24" fillId="0" borderId="0" xfId="0" applyFont="1"/>
    <xf numFmtId="0" fontId="22" fillId="0" borderId="1" xfId="0" applyFont="1" applyBorder="1" applyAlignment="1">
      <alignment horizontal="left" vertical="top" wrapText="1"/>
    </xf>
    <xf numFmtId="4" fontId="22" fillId="0" borderId="1" xfId="0" applyNumberFormat="1" applyFont="1" applyBorder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23" fillId="0" borderId="1" xfId="0" applyFont="1" applyBorder="1" applyAlignment="1">
      <alignment wrapText="1"/>
    </xf>
    <xf numFmtId="0" fontId="23" fillId="0" borderId="1" xfId="1" applyFont="1" applyBorder="1" applyAlignment="1">
      <alignment wrapText="1"/>
    </xf>
    <xf numFmtId="4" fontId="23" fillId="0" borderId="1" xfId="0" applyNumberFormat="1" applyFont="1" applyBorder="1" applyAlignment="1">
      <alignment wrapText="1"/>
    </xf>
    <xf numFmtId="9" fontId="23" fillId="0" borderId="1" xfId="0" applyNumberFormat="1" applyFont="1" applyBorder="1" applyAlignment="1">
      <alignment wrapText="1"/>
    </xf>
    <xf numFmtId="0" fontId="23" fillId="0" borderId="2" xfId="0" applyFont="1" applyBorder="1" applyAlignment="1">
      <alignment wrapText="1"/>
    </xf>
    <xf numFmtId="4" fontId="23" fillId="0" borderId="7" xfId="0" applyNumberFormat="1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9" xfId="1" applyFont="1" applyBorder="1" applyAlignment="1">
      <alignment wrapText="1"/>
    </xf>
    <xf numFmtId="4" fontId="23" fillId="0" borderId="10" xfId="0" applyNumberFormat="1" applyFont="1" applyBorder="1" applyAlignment="1">
      <alignment wrapText="1"/>
    </xf>
    <xf numFmtId="4" fontId="23" fillId="0" borderId="5" xfId="0" applyNumberFormat="1" applyFont="1" applyBorder="1" applyAlignment="1">
      <alignment wrapText="1"/>
    </xf>
    <xf numFmtId="9" fontId="23" fillId="0" borderId="5" xfId="0" applyNumberFormat="1" applyFont="1" applyBorder="1" applyAlignment="1">
      <alignment wrapText="1"/>
    </xf>
    <xf numFmtId="0" fontId="23" fillId="0" borderId="0" xfId="1" applyFont="1" applyBorder="1" applyAlignment="1">
      <alignment wrapText="1"/>
    </xf>
    <xf numFmtId="4" fontId="22" fillId="0" borderId="5" xfId="0" applyNumberFormat="1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16" fillId="0" borderId="1" xfId="0" applyFont="1" applyBorder="1" applyAlignment="1">
      <alignment horizontal="left" wrapText="1"/>
    </xf>
    <xf numFmtId="0" fontId="16" fillId="0" borderId="5" xfId="0" applyFont="1" applyBorder="1" applyAlignment="1">
      <alignment wrapText="1"/>
    </xf>
    <xf numFmtId="0" fontId="4" fillId="0" borderId="1" xfId="0" applyFont="1" applyBorder="1" applyAlignment="1"/>
    <xf numFmtId="0" fontId="5" fillId="0" borderId="0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" xfId="0" applyFont="1" applyBorder="1" applyAlignment="1"/>
    <xf numFmtId="0" fontId="0" fillId="0" borderId="3" xfId="0" applyBorder="1" applyAlignment="1"/>
    <xf numFmtId="0" fontId="0" fillId="0" borderId="7" xfId="0" applyBorder="1" applyAlignment="1"/>
    <xf numFmtId="0" fontId="11" fillId="0" borderId="1" xfId="0" applyFont="1" applyBorder="1" applyAlignment="1"/>
    <xf numFmtId="0" fontId="23" fillId="0" borderId="5" xfId="0" applyFont="1" applyBorder="1" applyAlignment="1">
      <alignment horizontal="left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6" fillId="0" borderId="1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7" fillId="0" borderId="1" xfId="0" applyFont="1" applyBorder="1"/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wrapText="1"/>
    </xf>
    <xf numFmtId="9" fontId="27" fillId="0" borderId="1" xfId="0" applyNumberFormat="1" applyFont="1" applyBorder="1" applyAlignment="1">
      <alignment wrapText="1"/>
    </xf>
    <xf numFmtId="0" fontId="29" fillId="0" borderId="1" xfId="0" applyFont="1" applyFill="1" applyBorder="1" applyAlignment="1">
      <alignment wrapText="1"/>
    </xf>
    <xf numFmtId="0" fontId="29" fillId="0" borderId="1" xfId="0" applyFont="1" applyBorder="1" applyAlignment="1">
      <alignment wrapText="1"/>
    </xf>
    <xf numFmtId="4" fontId="29" fillId="0" borderId="1" xfId="0" applyNumberFormat="1" applyFont="1" applyBorder="1" applyAlignment="1">
      <alignment wrapText="1"/>
    </xf>
    <xf numFmtId="9" fontId="29" fillId="0" borderId="1" xfId="0" applyNumberFormat="1" applyFont="1" applyBorder="1" applyAlignment="1">
      <alignment wrapText="1"/>
    </xf>
    <xf numFmtId="0" fontId="28" fillId="0" borderId="1" xfId="0" applyFont="1" applyBorder="1"/>
    <xf numFmtId="9" fontId="29" fillId="0" borderId="1" xfId="0" applyNumberFormat="1" applyFont="1" applyFill="1" applyBorder="1" applyAlignment="1">
      <alignment wrapText="1"/>
    </xf>
    <xf numFmtId="0" fontId="27" fillId="0" borderId="1" xfId="0" applyFont="1" applyBorder="1" applyAlignment="1"/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activeCell="B1" sqref="B1"/>
    </sheetView>
  </sheetViews>
  <sheetFormatPr defaultRowHeight="15" x14ac:dyDescent="0.25"/>
  <cols>
    <col min="1" max="1" width="3.5703125" style="91"/>
    <col min="2" max="2" width="33.42578125" style="123"/>
    <col min="3" max="3" width="12.7109375" style="91"/>
    <col min="4" max="5" width="6.140625" style="91"/>
    <col min="6" max="6" width="8.28515625" style="91"/>
    <col min="7" max="7" width="8.7109375" style="91"/>
    <col min="8" max="10" width="8.28515625" style="91"/>
    <col min="11" max="11" width="8.5703125" style="91"/>
    <col min="12" max="1025" width="8.28515625" style="91"/>
    <col min="1026" max="16384" width="9.140625" style="91"/>
  </cols>
  <sheetData>
    <row r="1" spans="1:12" x14ac:dyDescent="0.25">
      <c r="B1" s="91"/>
    </row>
    <row r="2" spans="1:12" x14ac:dyDescent="0.25">
      <c r="B2" s="91"/>
      <c r="D2" s="92" t="s">
        <v>0</v>
      </c>
      <c r="E2" s="92"/>
      <c r="F2" s="92"/>
      <c r="G2" s="92"/>
      <c r="K2" s="4" t="s">
        <v>181</v>
      </c>
    </row>
    <row r="4" spans="1:12" x14ac:dyDescent="0.25">
      <c r="A4" s="92" t="s">
        <v>1</v>
      </c>
      <c r="B4" s="93"/>
      <c r="C4" s="92"/>
      <c r="D4" s="92"/>
      <c r="E4" s="92"/>
      <c r="F4" s="92"/>
      <c r="G4" s="92"/>
    </row>
    <row r="5" spans="1:12" s="95" customFormat="1" ht="38.25" x14ac:dyDescent="0.25">
      <c r="A5" s="94" t="s">
        <v>2</v>
      </c>
      <c r="B5" s="94" t="s">
        <v>3</v>
      </c>
      <c r="C5" s="94" t="s">
        <v>4</v>
      </c>
      <c r="D5" s="94" t="s">
        <v>5</v>
      </c>
      <c r="E5" s="94" t="s">
        <v>6</v>
      </c>
      <c r="F5" s="94" t="s">
        <v>7</v>
      </c>
      <c r="G5" s="94" t="s">
        <v>8</v>
      </c>
      <c r="H5" s="94" t="s">
        <v>9</v>
      </c>
      <c r="I5" s="94" t="s">
        <v>10</v>
      </c>
      <c r="J5" s="94" t="s">
        <v>11</v>
      </c>
      <c r="K5" s="94" t="s">
        <v>12</v>
      </c>
      <c r="L5" s="94" t="s">
        <v>13</v>
      </c>
    </row>
    <row r="6" spans="1:12" ht="15" customHeight="1" x14ac:dyDescent="0.25">
      <c r="A6" s="96" t="s">
        <v>14</v>
      </c>
      <c r="B6" s="150" t="s">
        <v>15</v>
      </c>
      <c r="C6" s="150"/>
      <c r="D6" s="150"/>
      <c r="E6" s="150"/>
      <c r="F6" s="150"/>
      <c r="G6" s="150"/>
      <c r="H6" s="150"/>
      <c r="I6" s="150"/>
      <c r="J6" s="150"/>
      <c r="K6" s="150"/>
      <c r="L6" s="96"/>
    </row>
    <row r="7" spans="1:12" ht="29.85" customHeight="1" x14ac:dyDescent="0.25">
      <c r="A7" s="97" t="s">
        <v>16</v>
      </c>
      <c r="B7" s="98" t="s">
        <v>17</v>
      </c>
      <c r="C7" s="97"/>
      <c r="D7" s="97" t="s">
        <v>18</v>
      </c>
      <c r="E7" s="97">
        <v>10</v>
      </c>
      <c r="F7" s="97"/>
      <c r="G7" s="97"/>
      <c r="H7" s="99"/>
      <c r="I7" s="97"/>
      <c r="J7" s="97"/>
      <c r="K7" s="97"/>
      <c r="L7" s="97" t="s">
        <v>19</v>
      </c>
    </row>
    <row r="8" spans="1:12" ht="26.25" x14ac:dyDescent="0.25">
      <c r="A8" s="97" t="s">
        <v>20</v>
      </c>
      <c r="B8" s="98" t="s">
        <v>21</v>
      </c>
      <c r="C8" s="97"/>
      <c r="D8" s="97" t="s">
        <v>18</v>
      </c>
      <c r="E8" s="97">
        <v>16</v>
      </c>
      <c r="F8" s="97"/>
      <c r="G8" s="97"/>
      <c r="H8" s="100"/>
      <c r="I8" s="97"/>
      <c r="J8" s="97"/>
      <c r="K8" s="97"/>
      <c r="L8" s="97" t="s">
        <v>19</v>
      </c>
    </row>
    <row r="9" spans="1:12" ht="26.85" customHeight="1" x14ac:dyDescent="0.25">
      <c r="A9" s="97" t="s">
        <v>22</v>
      </c>
      <c r="B9" s="98" t="s">
        <v>23</v>
      </c>
      <c r="C9" s="97"/>
      <c r="D9" s="97" t="s">
        <v>18</v>
      </c>
      <c r="E9" s="97">
        <v>16</v>
      </c>
      <c r="F9" s="97"/>
      <c r="G9" s="97"/>
      <c r="H9" s="100"/>
      <c r="I9" s="97"/>
      <c r="J9" s="97"/>
      <c r="K9" s="97"/>
      <c r="L9" s="97" t="s">
        <v>19</v>
      </c>
    </row>
    <row r="10" spans="1:12" ht="14.85" customHeight="1" x14ac:dyDescent="0.25">
      <c r="A10" s="97" t="s">
        <v>24</v>
      </c>
      <c r="B10" s="98" t="s">
        <v>25</v>
      </c>
      <c r="C10" s="97"/>
      <c r="D10" s="97" t="s">
        <v>26</v>
      </c>
      <c r="E10" s="97">
        <v>2</v>
      </c>
      <c r="F10" s="97"/>
      <c r="G10" s="97"/>
      <c r="H10" s="100"/>
      <c r="I10" s="97"/>
      <c r="J10" s="97"/>
      <c r="K10" s="97"/>
      <c r="L10" s="97" t="s">
        <v>27</v>
      </c>
    </row>
    <row r="11" spans="1:12" ht="38.85" customHeight="1" x14ac:dyDescent="0.25">
      <c r="A11" s="97" t="s">
        <v>28</v>
      </c>
      <c r="B11" s="98" t="s">
        <v>29</v>
      </c>
      <c r="C11" s="97"/>
      <c r="D11" s="97" t="s">
        <v>30</v>
      </c>
      <c r="E11" s="97">
        <v>6</v>
      </c>
      <c r="F11" s="97"/>
      <c r="G11" s="97"/>
      <c r="H11" s="100"/>
      <c r="I11" s="97"/>
      <c r="J11" s="97"/>
      <c r="K11" s="97"/>
      <c r="L11" s="97" t="s">
        <v>31</v>
      </c>
    </row>
    <row r="12" spans="1:12" ht="14.85" customHeight="1" x14ac:dyDescent="0.25">
      <c r="A12" s="97"/>
      <c r="B12" s="101" t="s">
        <v>32</v>
      </c>
      <c r="C12" s="102"/>
      <c r="D12" s="97"/>
      <c r="E12" s="97"/>
      <c r="F12" s="97"/>
      <c r="G12" s="96"/>
      <c r="H12" s="96"/>
      <c r="I12" s="96"/>
      <c r="J12" s="96"/>
      <c r="K12" s="96"/>
      <c r="L12" s="97"/>
    </row>
    <row r="13" spans="1:12" ht="28.5" customHeight="1" x14ac:dyDescent="0.25">
      <c r="A13" s="97" t="s">
        <v>33</v>
      </c>
      <c r="B13" s="150" t="s">
        <v>34</v>
      </c>
      <c r="C13" s="150"/>
      <c r="D13" s="150"/>
      <c r="E13" s="150"/>
      <c r="F13" s="150"/>
      <c r="G13" s="150"/>
      <c r="H13" s="150"/>
      <c r="I13" s="150"/>
      <c r="J13" s="150"/>
      <c r="K13" s="150"/>
      <c r="L13" s="97"/>
    </row>
    <row r="14" spans="1:12" ht="88.9" customHeight="1" x14ac:dyDescent="0.25">
      <c r="A14" s="97" t="s">
        <v>16</v>
      </c>
      <c r="B14" s="103" t="s">
        <v>35</v>
      </c>
      <c r="C14" s="104"/>
      <c r="D14" s="104" t="s">
        <v>26</v>
      </c>
      <c r="E14" s="104">
        <v>10</v>
      </c>
      <c r="F14" s="105"/>
      <c r="G14" s="105"/>
      <c r="H14" s="106"/>
      <c r="I14" s="105"/>
      <c r="J14" s="105"/>
      <c r="K14" s="105"/>
      <c r="L14" s="105" t="s">
        <v>36</v>
      </c>
    </row>
    <row r="15" spans="1:12" ht="29.85" customHeight="1" x14ac:dyDescent="0.25">
      <c r="A15" s="97" t="s">
        <v>20</v>
      </c>
      <c r="B15" s="107" t="s">
        <v>37</v>
      </c>
      <c r="C15" s="104"/>
      <c r="D15" s="108" t="s">
        <v>18</v>
      </c>
      <c r="E15" s="104">
        <v>22</v>
      </c>
      <c r="F15" s="104"/>
      <c r="G15" s="105"/>
      <c r="H15" s="106"/>
      <c r="I15" s="105"/>
      <c r="J15" s="105"/>
      <c r="K15" s="105"/>
      <c r="L15" s="105" t="s">
        <v>19</v>
      </c>
    </row>
    <row r="16" spans="1:12" ht="29.85" customHeight="1" x14ac:dyDescent="0.25">
      <c r="A16" s="109" t="s">
        <v>22</v>
      </c>
      <c r="B16" s="110" t="s">
        <v>38</v>
      </c>
      <c r="C16" s="111"/>
      <c r="D16" s="111" t="s">
        <v>18</v>
      </c>
      <c r="E16" s="111">
        <v>10</v>
      </c>
      <c r="F16" s="111"/>
      <c r="G16" s="105"/>
      <c r="H16" s="106"/>
      <c r="I16" s="105"/>
      <c r="J16" s="105"/>
      <c r="K16" s="105"/>
      <c r="L16" s="105" t="s">
        <v>19</v>
      </c>
    </row>
    <row r="17" spans="1:12" ht="42.6" customHeight="1" x14ac:dyDescent="0.25">
      <c r="A17" s="97" t="s">
        <v>24</v>
      </c>
      <c r="B17" s="110" t="s">
        <v>39</v>
      </c>
      <c r="C17" s="104"/>
      <c r="D17" s="104" t="s">
        <v>18</v>
      </c>
      <c r="E17" s="104">
        <v>22</v>
      </c>
      <c r="F17" s="104"/>
      <c r="G17" s="105"/>
      <c r="H17" s="106"/>
      <c r="I17" s="105"/>
      <c r="J17" s="105"/>
      <c r="K17" s="105"/>
      <c r="L17" s="105" t="s">
        <v>19</v>
      </c>
    </row>
    <row r="18" spans="1:12" ht="75.400000000000006" customHeight="1" x14ac:dyDescent="0.25">
      <c r="A18" s="112" t="s">
        <v>28</v>
      </c>
      <c r="B18" s="113" t="s">
        <v>40</v>
      </c>
      <c r="C18" s="114"/>
      <c r="D18" s="114" t="s">
        <v>18</v>
      </c>
      <c r="E18" s="114">
        <v>6</v>
      </c>
      <c r="F18" s="114"/>
      <c r="G18" s="115"/>
      <c r="H18" s="116"/>
      <c r="I18" s="115"/>
      <c r="J18" s="115"/>
      <c r="K18" s="115"/>
      <c r="L18" s="105" t="s">
        <v>19</v>
      </c>
    </row>
    <row r="19" spans="1:12" ht="20.100000000000001" customHeight="1" x14ac:dyDescent="0.25">
      <c r="A19" s="112"/>
      <c r="B19" s="117" t="s">
        <v>32</v>
      </c>
      <c r="C19" s="112"/>
      <c r="D19" s="112"/>
      <c r="E19" s="112"/>
      <c r="F19" s="112"/>
      <c r="G19" s="118">
        <f>SUM(G14:G18)</f>
        <v>0</v>
      </c>
      <c r="H19" s="119"/>
      <c r="I19" s="118">
        <f>SUM(I14:I18)</f>
        <v>0</v>
      </c>
      <c r="J19" s="118"/>
      <c r="K19" s="118">
        <f t="shared" ref="K19" si="0">G19+I19</f>
        <v>0</v>
      </c>
      <c r="L19" s="120"/>
    </row>
    <row r="20" spans="1:12" ht="15" customHeight="1" x14ac:dyDescent="0.25">
      <c r="A20" s="151" t="s">
        <v>41</v>
      </c>
      <c r="B20" s="151"/>
      <c r="C20" s="151"/>
      <c r="D20" s="151"/>
      <c r="E20" s="121"/>
      <c r="F20" s="121"/>
      <c r="G20" s="122"/>
      <c r="H20" s="122"/>
      <c r="I20" s="122"/>
      <c r="J20" s="122"/>
      <c r="K20" s="122"/>
      <c r="L20" s="97"/>
    </row>
  </sheetData>
  <mergeCells count="3">
    <mergeCell ref="B6:K6"/>
    <mergeCell ref="B13:K13"/>
    <mergeCell ref="A20:D20"/>
  </mergeCells>
  <pageMargins left="0.70866141732283472" right="0.70866141732283472" top="0.74803149606299213" bottom="0.74803149606299213" header="0.51181102362204722" footer="0.51181102362204722"/>
  <pageSetup paperSize="9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"/>
  <sheetViews>
    <sheetView topLeftCell="A7" zoomScaleNormal="100" workbookViewId="0">
      <selection activeCell="F4" sqref="F4:K5"/>
    </sheetView>
  </sheetViews>
  <sheetFormatPr defaultRowHeight="15" x14ac:dyDescent="0.25"/>
  <cols>
    <col min="1" max="1" width="4.140625" style="1"/>
    <col min="2" max="2" width="43.5703125" style="1"/>
    <col min="3" max="3" width="10.5703125" style="1"/>
    <col min="4" max="4" width="6.28515625" style="1"/>
    <col min="5" max="5" width="7.140625" style="1"/>
    <col min="6" max="6" width="6.85546875" style="1"/>
    <col min="7" max="7" width="8.28515625" style="1"/>
    <col min="8" max="8" width="6.140625" style="1"/>
    <col min="9" max="9" width="8.28515625" style="1"/>
    <col min="10" max="10" width="6.140625" style="1"/>
    <col min="11" max="1025" width="8.2851562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3" customFormat="1" ht="12.75" x14ac:dyDescent="0.2">
      <c r="A2" s="3" t="s">
        <v>159</v>
      </c>
    </row>
    <row r="3" spans="1:1024" s="10" customFormat="1" ht="51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54" t="s">
        <v>65</v>
      </c>
    </row>
    <row r="4" spans="1:1024" ht="247.5" customHeight="1" x14ac:dyDescent="0.25">
      <c r="A4" s="11" t="s">
        <v>16</v>
      </c>
      <c r="B4" s="13" t="s">
        <v>129</v>
      </c>
      <c r="C4" s="13"/>
      <c r="D4" s="13" t="s">
        <v>115</v>
      </c>
      <c r="E4" s="13">
        <v>12</v>
      </c>
      <c r="F4" s="13"/>
      <c r="G4" s="13"/>
      <c r="H4" s="14"/>
      <c r="I4" s="13"/>
      <c r="J4" s="13"/>
      <c r="K4" s="13"/>
      <c r="L4" s="55" t="s">
        <v>130</v>
      </c>
    </row>
    <row r="5" spans="1:1024" ht="234.75" customHeight="1" x14ac:dyDescent="0.25">
      <c r="A5" s="11" t="s">
        <v>20</v>
      </c>
      <c r="B5" s="17" t="s">
        <v>131</v>
      </c>
      <c r="C5" s="13"/>
      <c r="D5" s="13" t="s">
        <v>18</v>
      </c>
      <c r="E5" s="13">
        <v>500</v>
      </c>
      <c r="F5" s="13"/>
      <c r="G5" s="13"/>
      <c r="H5" s="14"/>
      <c r="I5" s="13"/>
      <c r="J5" s="13"/>
      <c r="K5" s="13"/>
      <c r="L5" s="55" t="s">
        <v>67</v>
      </c>
    </row>
    <row r="6" spans="1:1024" x14ac:dyDescent="0.25">
      <c r="A6" s="152" t="s">
        <v>32</v>
      </c>
      <c r="B6" s="152"/>
      <c r="C6" s="152"/>
      <c r="D6" s="152"/>
      <c r="E6" s="152"/>
      <c r="F6" s="152"/>
      <c r="G6" s="6">
        <f>SUM(G4:G5)</f>
        <v>0</v>
      </c>
      <c r="H6" s="6"/>
      <c r="I6" s="6">
        <f>SUM(I4:I5)</f>
        <v>0</v>
      </c>
      <c r="J6" s="6"/>
      <c r="K6" s="6">
        <f>SUM(K4:K5)</f>
        <v>0</v>
      </c>
      <c r="L6" s="55"/>
    </row>
  </sheetData>
  <mergeCells count="1">
    <mergeCell ref="A6:F6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zoomScaleNormal="100" workbookViewId="0">
      <selection activeCell="F4" sqref="F4:K13"/>
    </sheetView>
  </sheetViews>
  <sheetFormatPr defaultRowHeight="15" x14ac:dyDescent="0.25"/>
  <cols>
    <col min="1" max="1" width="9.140625" style="62"/>
    <col min="2" max="2" width="20.140625" style="62" customWidth="1"/>
    <col min="3" max="3" width="9.140625" style="62"/>
    <col min="4" max="4" width="7.7109375" style="62" customWidth="1"/>
    <col min="5" max="5" width="6.28515625" style="62" customWidth="1"/>
    <col min="6" max="6" width="9.140625" style="62"/>
    <col min="7" max="7" width="10.7109375" style="62" customWidth="1"/>
    <col min="8" max="16384" width="9.140625" style="62"/>
  </cols>
  <sheetData>
    <row r="2" spans="1:11" x14ac:dyDescent="0.25">
      <c r="A2" s="63" t="s">
        <v>160</v>
      </c>
      <c r="B2" s="63"/>
      <c r="C2" s="63"/>
      <c r="D2" s="64"/>
      <c r="E2" s="64"/>
      <c r="F2" s="64"/>
      <c r="G2" s="65"/>
      <c r="H2" s="64"/>
      <c r="I2" s="65"/>
      <c r="J2" s="64"/>
      <c r="K2" s="65"/>
    </row>
    <row r="3" spans="1:11" s="68" customFormat="1" ht="38.25" x14ac:dyDescent="0.25">
      <c r="A3" s="66" t="s">
        <v>2</v>
      </c>
      <c r="B3" s="66" t="s">
        <v>3</v>
      </c>
      <c r="C3" s="66" t="s">
        <v>4</v>
      </c>
      <c r="D3" s="66" t="s">
        <v>5</v>
      </c>
      <c r="E3" s="66" t="s">
        <v>6</v>
      </c>
      <c r="F3" s="66" t="s">
        <v>7</v>
      </c>
      <c r="G3" s="67" t="s">
        <v>8</v>
      </c>
      <c r="H3" s="66" t="s">
        <v>9</v>
      </c>
      <c r="I3" s="67" t="s">
        <v>10</v>
      </c>
      <c r="J3" s="66" t="s">
        <v>11</v>
      </c>
      <c r="K3" s="67" t="s">
        <v>12</v>
      </c>
    </row>
    <row r="4" spans="1:11" ht="63.4" customHeight="1" x14ac:dyDescent="0.25">
      <c r="A4" s="69" t="s">
        <v>16</v>
      </c>
      <c r="B4" s="70" t="s">
        <v>153</v>
      </c>
      <c r="C4" s="71"/>
      <c r="D4" s="71" t="s">
        <v>18</v>
      </c>
      <c r="E4" s="71">
        <v>10</v>
      </c>
      <c r="F4" s="71"/>
      <c r="G4" s="72"/>
      <c r="H4" s="73"/>
      <c r="I4" s="72"/>
      <c r="J4" s="71"/>
      <c r="K4" s="72"/>
    </row>
    <row r="5" spans="1:11" ht="57.75" customHeight="1" x14ac:dyDescent="0.25">
      <c r="A5" s="69" t="s">
        <v>20</v>
      </c>
      <c r="B5" s="74" t="s">
        <v>162</v>
      </c>
      <c r="C5" s="71"/>
      <c r="D5" s="71" t="s">
        <v>18</v>
      </c>
      <c r="E5" s="71">
        <v>20</v>
      </c>
      <c r="F5" s="71"/>
      <c r="G5" s="72"/>
      <c r="H5" s="73"/>
      <c r="I5" s="72"/>
      <c r="J5" s="71"/>
      <c r="K5" s="72"/>
    </row>
    <row r="6" spans="1:11" ht="56.25" customHeight="1" x14ac:dyDescent="0.25">
      <c r="A6" s="69" t="s">
        <v>22</v>
      </c>
      <c r="B6" s="75" t="s">
        <v>163</v>
      </c>
      <c r="C6" s="71"/>
      <c r="D6" s="71" t="s">
        <v>18</v>
      </c>
      <c r="E6" s="71">
        <v>20</v>
      </c>
      <c r="F6" s="71"/>
      <c r="G6" s="72"/>
      <c r="H6" s="73"/>
      <c r="I6" s="72"/>
      <c r="J6" s="71"/>
      <c r="K6" s="72"/>
    </row>
    <row r="7" spans="1:11" ht="58.5" customHeight="1" thickBot="1" x14ac:dyDescent="0.3">
      <c r="A7" s="69" t="s">
        <v>24</v>
      </c>
      <c r="B7" s="74" t="s">
        <v>164</v>
      </c>
      <c r="C7" s="71"/>
      <c r="D7" s="71" t="s">
        <v>18</v>
      </c>
      <c r="E7" s="71">
        <v>20</v>
      </c>
      <c r="F7" s="71"/>
      <c r="G7" s="72"/>
      <c r="H7" s="73"/>
      <c r="I7" s="72"/>
      <c r="J7" s="71"/>
      <c r="K7" s="72"/>
    </row>
    <row r="8" spans="1:11" ht="75.75" thickBot="1" x14ac:dyDescent="0.3">
      <c r="A8" s="69" t="s">
        <v>28</v>
      </c>
      <c r="B8" s="85" t="s">
        <v>166</v>
      </c>
      <c r="C8" s="71"/>
      <c r="D8" s="71" t="s">
        <v>18</v>
      </c>
      <c r="E8" s="71">
        <v>20</v>
      </c>
      <c r="F8" s="71"/>
      <c r="G8" s="72"/>
      <c r="H8" s="73"/>
      <c r="I8" s="72"/>
      <c r="J8" s="71"/>
      <c r="K8" s="72"/>
    </row>
    <row r="9" spans="1:11" ht="75.75" thickBot="1" x14ac:dyDescent="0.3">
      <c r="A9" s="69" t="s">
        <v>50</v>
      </c>
      <c r="B9" s="86" t="s">
        <v>167</v>
      </c>
      <c r="C9" s="71"/>
      <c r="D9" s="71" t="s">
        <v>18</v>
      </c>
      <c r="E9" s="71">
        <v>20</v>
      </c>
      <c r="F9" s="71"/>
      <c r="G9" s="72"/>
      <c r="H9" s="73"/>
      <c r="I9" s="72"/>
      <c r="J9" s="71"/>
      <c r="K9" s="72"/>
    </row>
    <row r="10" spans="1:11" ht="75.75" thickBot="1" x14ac:dyDescent="0.3">
      <c r="A10" s="76" t="s">
        <v>52</v>
      </c>
      <c r="B10" s="86" t="s">
        <v>168</v>
      </c>
      <c r="C10" s="77"/>
      <c r="D10" s="77" t="s">
        <v>18</v>
      </c>
      <c r="E10" s="77">
        <v>20</v>
      </c>
      <c r="F10" s="71"/>
      <c r="G10" s="78"/>
      <c r="H10" s="79"/>
      <c r="I10" s="78"/>
      <c r="J10" s="77"/>
      <c r="K10" s="78"/>
    </row>
    <row r="11" spans="1:11" ht="84.75" customHeight="1" thickBot="1" x14ac:dyDescent="0.3">
      <c r="A11" s="69" t="s">
        <v>54</v>
      </c>
      <c r="B11" s="86" t="s">
        <v>165</v>
      </c>
      <c r="C11" s="71"/>
      <c r="D11" s="71" t="s">
        <v>18</v>
      </c>
      <c r="E11" s="71">
        <v>20</v>
      </c>
      <c r="F11" s="71"/>
      <c r="G11" s="72"/>
      <c r="H11" s="73"/>
      <c r="I11" s="72"/>
      <c r="J11" s="71"/>
      <c r="K11" s="72"/>
    </row>
    <row r="12" spans="1:11" ht="90.75" customHeight="1" thickBot="1" x14ac:dyDescent="0.3">
      <c r="A12" s="69" t="s">
        <v>56</v>
      </c>
      <c r="B12" s="86" t="s">
        <v>169</v>
      </c>
      <c r="C12" s="80"/>
      <c r="D12" s="80" t="s">
        <v>18</v>
      </c>
      <c r="E12" s="80">
        <v>10</v>
      </c>
      <c r="F12" s="71"/>
      <c r="G12" s="72"/>
      <c r="H12" s="81"/>
      <c r="I12" s="72"/>
      <c r="J12" s="71"/>
      <c r="K12" s="72"/>
    </row>
    <row r="13" spans="1:11" ht="60.75" thickBot="1" x14ac:dyDescent="0.3">
      <c r="A13" s="69" t="s">
        <v>58</v>
      </c>
      <c r="B13" s="86" t="s">
        <v>170</v>
      </c>
      <c r="C13" s="80"/>
      <c r="D13" s="80" t="s">
        <v>18</v>
      </c>
      <c r="E13" s="80">
        <v>20</v>
      </c>
      <c r="F13" s="71"/>
      <c r="G13" s="72"/>
      <c r="H13" s="81"/>
      <c r="I13" s="72"/>
      <c r="J13" s="71"/>
      <c r="K13" s="72"/>
    </row>
    <row r="14" spans="1:11" x14ac:dyDescent="0.25">
      <c r="A14" s="161" t="s">
        <v>32</v>
      </c>
      <c r="B14" s="161"/>
      <c r="C14" s="161"/>
      <c r="D14" s="161"/>
      <c r="E14" s="161"/>
      <c r="F14" s="161"/>
      <c r="G14" s="87">
        <f>SUM(G4:G13)</f>
        <v>0</v>
      </c>
      <c r="H14" s="82"/>
      <c r="I14" s="87">
        <f>SUM(I4:I13)</f>
        <v>0</v>
      </c>
      <c r="J14" s="82"/>
      <c r="K14" s="87">
        <f>SUM(K4:K13)</f>
        <v>0</v>
      </c>
    </row>
  </sheetData>
  <mergeCells count="1">
    <mergeCell ref="A14:F14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zoomScaleNormal="100" workbookViewId="0">
      <selection activeCell="L4" sqref="L4"/>
    </sheetView>
  </sheetViews>
  <sheetFormatPr defaultRowHeight="15" x14ac:dyDescent="0.25"/>
  <cols>
    <col min="1" max="1" width="8" style="131" customWidth="1"/>
    <col min="2" max="2" width="9.140625" style="131"/>
    <col min="3" max="3" width="35.7109375" style="131" customWidth="1"/>
    <col min="4" max="4" width="9.140625" style="131"/>
    <col min="5" max="5" width="7" style="131" customWidth="1"/>
    <col min="6" max="8" width="9.140625" style="131"/>
    <col min="9" max="9" width="10.140625" style="131" customWidth="1"/>
    <col min="10" max="16384" width="9.140625" style="131"/>
  </cols>
  <sheetData>
    <row r="2" spans="1:11" x14ac:dyDescent="0.25">
      <c r="A2" s="128" t="s">
        <v>161</v>
      </c>
      <c r="B2" s="128"/>
      <c r="C2" s="129"/>
      <c r="D2" s="129"/>
      <c r="E2" s="129"/>
      <c r="F2" s="130"/>
      <c r="G2" s="130"/>
      <c r="H2" s="129"/>
      <c r="I2" s="130"/>
      <c r="J2" s="130"/>
      <c r="K2" s="130"/>
    </row>
    <row r="3" spans="1:11" s="134" customFormat="1" ht="63.75" x14ac:dyDescent="0.25">
      <c r="A3" s="132" t="s">
        <v>105</v>
      </c>
      <c r="B3" s="132" t="s">
        <v>106</v>
      </c>
      <c r="C3" s="132" t="s">
        <v>107</v>
      </c>
      <c r="D3" s="132" t="s">
        <v>108</v>
      </c>
      <c r="E3" s="132" t="s">
        <v>109</v>
      </c>
      <c r="F3" s="133" t="s">
        <v>7</v>
      </c>
      <c r="G3" s="133" t="s">
        <v>110</v>
      </c>
      <c r="H3" s="132" t="s">
        <v>9</v>
      </c>
      <c r="I3" s="133" t="s">
        <v>111</v>
      </c>
      <c r="J3" s="133" t="s">
        <v>112</v>
      </c>
      <c r="K3" s="133" t="s">
        <v>113</v>
      </c>
    </row>
    <row r="4" spans="1:11" ht="102.75" customHeight="1" x14ac:dyDescent="0.25">
      <c r="A4" s="135" t="s">
        <v>16</v>
      </c>
      <c r="B4" s="135"/>
      <c r="C4" s="136" t="s">
        <v>140</v>
      </c>
      <c r="D4" s="135" t="s">
        <v>26</v>
      </c>
      <c r="E4" s="135">
        <v>2</v>
      </c>
      <c r="F4" s="137"/>
      <c r="G4" s="137"/>
      <c r="H4" s="138"/>
      <c r="I4" s="137"/>
      <c r="J4" s="137"/>
      <c r="K4" s="137"/>
    </row>
    <row r="5" spans="1:11" ht="123.75" customHeight="1" x14ac:dyDescent="0.25">
      <c r="A5" s="139" t="s">
        <v>20</v>
      </c>
      <c r="B5" s="135"/>
      <c r="C5" s="136" t="s">
        <v>141</v>
      </c>
      <c r="D5" s="135" t="s">
        <v>26</v>
      </c>
      <c r="E5" s="135">
        <v>1</v>
      </c>
      <c r="F5" s="137"/>
      <c r="G5" s="137"/>
      <c r="H5" s="138"/>
      <c r="I5" s="137"/>
      <c r="J5" s="137"/>
      <c r="K5" s="137"/>
    </row>
    <row r="6" spans="1:11" ht="99" customHeight="1" x14ac:dyDescent="0.25">
      <c r="A6" s="139" t="s">
        <v>22</v>
      </c>
      <c r="B6" s="135"/>
      <c r="C6" s="136" t="s">
        <v>152</v>
      </c>
      <c r="D6" s="135" t="s">
        <v>26</v>
      </c>
      <c r="E6" s="135">
        <v>1</v>
      </c>
      <c r="F6" s="140"/>
      <c r="G6" s="137"/>
      <c r="H6" s="138"/>
      <c r="I6" s="137"/>
      <c r="J6" s="137"/>
      <c r="K6" s="137"/>
    </row>
    <row r="7" spans="1:11" ht="100.5" customHeight="1" x14ac:dyDescent="0.25">
      <c r="A7" s="139" t="s">
        <v>24</v>
      </c>
      <c r="B7" s="135"/>
      <c r="C7" s="136" t="s">
        <v>142</v>
      </c>
      <c r="D7" s="135" t="s">
        <v>26</v>
      </c>
      <c r="E7" s="135">
        <v>4</v>
      </c>
      <c r="F7" s="140"/>
      <c r="G7" s="137"/>
      <c r="H7" s="138"/>
      <c r="I7" s="137"/>
      <c r="J7" s="137"/>
      <c r="K7" s="137"/>
    </row>
    <row r="8" spans="1:11" ht="98.25" customHeight="1" x14ac:dyDescent="0.25">
      <c r="A8" s="139" t="s">
        <v>28</v>
      </c>
      <c r="B8" s="135"/>
      <c r="C8" s="136" t="s">
        <v>143</v>
      </c>
      <c r="D8" s="135" t="s">
        <v>26</v>
      </c>
      <c r="E8" s="135">
        <v>1</v>
      </c>
      <c r="F8" s="140"/>
      <c r="G8" s="137"/>
      <c r="H8" s="138"/>
      <c r="I8" s="137"/>
      <c r="J8" s="137"/>
      <c r="K8" s="137"/>
    </row>
    <row r="9" spans="1:11" ht="105.75" customHeight="1" x14ac:dyDescent="0.25">
      <c r="A9" s="139" t="s">
        <v>50</v>
      </c>
      <c r="B9" s="135"/>
      <c r="C9" s="136" t="s">
        <v>144</v>
      </c>
      <c r="D9" s="135" t="s">
        <v>26</v>
      </c>
      <c r="E9" s="135">
        <v>1</v>
      </c>
      <c r="F9" s="140"/>
      <c r="G9" s="137"/>
      <c r="H9" s="138"/>
      <c r="I9" s="137"/>
      <c r="J9" s="137"/>
      <c r="K9" s="137"/>
    </row>
    <row r="10" spans="1:11" ht="85.5" customHeight="1" x14ac:dyDescent="0.25">
      <c r="A10" s="139" t="s">
        <v>52</v>
      </c>
      <c r="B10" s="135"/>
      <c r="C10" s="136" t="s">
        <v>145</v>
      </c>
      <c r="D10" s="135" t="s">
        <v>26</v>
      </c>
      <c r="E10" s="135">
        <v>1</v>
      </c>
      <c r="F10" s="140"/>
      <c r="G10" s="137"/>
      <c r="H10" s="138"/>
      <c r="I10" s="137"/>
      <c r="J10" s="137"/>
      <c r="K10" s="137"/>
    </row>
    <row r="11" spans="1:11" ht="74.650000000000006" customHeight="1" x14ac:dyDescent="0.25">
      <c r="A11" s="141" t="s">
        <v>54</v>
      </c>
      <c r="B11" s="142"/>
      <c r="C11" s="143" t="s">
        <v>146</v>
      </c>
      <c r="D11" s="142" t="s">
        <v>26</v>
      </c>
      <c r="E11" s="142">
        <v>2</v>
      </c>
      <c r="F11" s="144"/>
      <c r="G11" s="137"/>
      <c r="H11" s="138"/>
      <c r="I11" s="137"/>
      <c r="J11" s="137"/>
      <c r="K11" s="137"/>
    </row>
    <row r="12" spans="1:11" ht="120.75" customHeight="1" x14ac:dyDescent="0.25">
      <c r="A12" s="141" t="s">
        <v>56</v>
      </c>
      <c r="B12" s="142"/>
      <c r="C12" s="136" t="s">
        <v>147</v>
      </c>
      <c r="D12" s="142" t="s">
        <v>26</v>
      </c>
      <c r="E12" s="142">
        <v>1</v>
      </c>
      <c r="F12" s="144"/>
      <c r="G12" s="145"/>
      <c r="H12" s="146"/>
      <c r="I12" s="145"/>
      <c r="J12" s="145"/>
      <c r="K12" s="145"/>
    </row>
    <row r="13" spans="1:11" ht="147.75" customHeight="1" x14ac:dyDescent="0.25">
      <c r="A13" s="141" t="s">
        <v>58</v>
      </c>
      <c r="B13" s="142"/>
      <c r="C13" s="147" t="s">
        <v>148</v>
      </c>
      <c r="D13" s="142" t="s">
        <v>26</v>
      </c>
      <c r="E13" s="142">
        <v>1</v>
      </c>
      <c r="F13" s="144"/>
      <c r="G13" s="145"/>
      <c r="H13" s="146"/>
      <c r="I13" s="145"/>
      <c r="J13" s="145"/>
      <c r="K13" s="145"/>
    </row>
    <row r="14" spans="1:11" ht="63" customHeight="1" x14ac:dyDescent="0.25">
      <c r="A14" s="135" t="s">
        <v>61</v>
      </c>
      <c r="B14" s="135"/>
      <c r="C14" s="136" t="s">
        <v>149</v>
      </c>
      <c r="D14" s="135" t="s">
        <v>18</v>
      </c>
      <c r="E14" s="135">
        <v>2</v>
      </c>
      <c r="F14" s="137"/>
      <c r="G14" s="145"/>
      <c r="H14" s="146"/>
      <c r="I14" s="145"/>
      <c r="J14" s="145"/>
      <c r="K14" s="145"/>
    </row>
    <row r="15" spans="1:11" ht="75.75" customHeight="1" x14ac:dyDescent="0.25">
      <c r="A15" s="135" t="s">
        <v>63</v>
      </c>
      <c r="B15" s="135"/>
      <c r="C15" s="136" t="s">
        <v>150</v>
      </c>
      <c r="D15" s="135" t="s">
        <v>26</v>
      </c>
      <c r="E15" s="135">
        <v>4</v>
      </c>
      <c r="F15" s="137"/>
      <c r="G15" s="145"/>
      <c r="H15" s="146"/>
      <c r="I15" s="145"/>
      <c r="J15" s="145"/>
      <c r="K15" s="145"/>
    </row>
    <row r="16" spans="1:11" ht="83.25" customHeight="1" x14ac:dyDescent="0.25">
      <c r="A16" s="135">
        <v>13</v>
      </c>
      <c r="B16" s="135"/>
      <c r="C16" s="136" t="s">
        <v>151</v>
      </c>
      <c r="D16" s="135" t="s">
        <v>26</v>
      </c>
      <c r="E16" s="135">
        <v>2</v>
      </c>
      <c r="F16" s="137"/>
      <c r="G16" s="145"/>
      <c r="H16" s="146"/>
      <c r="I16" s="145"/>
      <c r="J16" s="145"/>
      <c r="K16" s="145"/>
    </row>
    <row r="17" spans="1:11" ht="15" customHeight="1" x14ac:dyDescent="0.25">
      <c r="A17" s="162" t="s">
        <v>128</v>
      </c>
      <c r="B17" s="162"/>
      <c r="C17" s="162"/>
      <c r="D17" s="162"/>
      <c r="E17" s="162"/>
      <c r="F17" s="162"/>
      <c r="G17" s="148">
        <f>SUM(G4:G16)</f>
        <v>0</v>
      </c>
      <c r="H17" s="149"/>
      <c r="I17" s="148">
        <f t="shared" ref="I17" si="0">G17*0.08</f>
        <v>0</v>
      </c>
      <c r="J17" s="148"/>
      <c r="K17" s="148">
        <f t="shared" ref="K17" si="1">G17+I17</f>
        <v>0</v>
      </c>
    </row>
  </sheetData>
  <mergeCells count="1">
    <mergeCell ref="A17:F17"/>
  </mergeCells>
  <pageMargins left="0.75" right="0.75" top="1" bottom="1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zoomScaleNormal="100" workbookViewId="0">
      <selection activeCell="F5" sqref="F5:K16"/>
    </sheetView>
  </sheetViews>
  <sheetFormatPr defaultRowHeight="15" x14ac:dyDescent="0.25"/>
  <cols>
    <col min="1" max="1" width="3.5703125" style="1"/>
    <col min="2" max="2" width="22.85546875" style="2"/>
    <col min="3" max="3" width="12.85546875" style="1"/>
    <col min="4" max="4" width="8.28515625" style="1"/>
    <col min="5" max="5" width="6.140625" style="1"/>
    <col min="6" max="6" width="8.28515625" style="1"/>
    <col min="7" max="7" width="9" style="1"/>
    <col min="8" max="8" width="6.85546875" style="1"/>
    <col min="9" max="1025" width="8.2851562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3" t="s">
        <v>136</v>
      </c>
      <c r="B2" s="5"/>
      <c r="C2" s="3"/>
      <c r="D2" s="3"/>
      <c r="E2" s="3"/>
      <c r="F2" s="3"/>
      <c r="G2" s="3"/>
      <c r="H2" s="3"/>
      <c r="I2" s="3"/>
      <c r="J2" s="8"/>
      <c r="K2" s="8"/>
      <c r="L2" s="8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8"/>
      <c r="B3" s="15"/>
      <c r="C3" s="8"/>
      <c r="D3" s="8"/>
      <c r="E3" s="8"/>
      <c r="F3" s="8"/>
      <c r="G3" s="8"/>
      <c r="H3" s="8"/>
      <c r="I3" s="8"/>
      <c r="J3" s="8"/>
      <c r="K3" s="8"/>
      <c r="L3" s="8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10" customFormat="1" ht="38.25" x14ac:dyDescent="0.2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42</v>
      </c>
    </row>
    <row r="5" spans="1:1024" ht="26.25" x14ac:dyDescent="0.25">
      <c r="A5" s="11" t="s">
        <v>16</v>
      </c>
      <c r="B5" s="12" t="s">
        <v>43</v>
      </c>
      <c r="C5" s="13"/>
      <c r="D5" s="13" t="s">
        <v>18</v>
      </c>
      <c r="E5" s="13">
        <v>30</v>
      </c>
      <c r="F5" s="13"/>
      <c r="G5" s="13"/>
      <c r="H5" s="14"/>
      <c r="I5" s="13"/>
      <c r="J5" s="13"/>
      <c r="K5" s="13"/>
      <c r="L5" s="13" t="s">
        <v>44</v>
      </c>
    </row>
    <row r="6" spans="1:1024" ht="16.350000000000001" customHeight="1" x14ac:dyDescent="0.25">
      <c r="A6" s="11" t="s">
        <v>20</v>
      </c>
      <c r="B6" s="12" t="s">
        <v>45</v>
      </c>
      <c r="C6" s="13"/>
      <c r="D6" s="13" t="s">
        <v>18</v>
      </c>
      <c r="E6" s="13">
        <v>42</v>
      </c>
      <c r="F6" s="13"/>
      <c r="G6" s="13"/>
      <c r="H6" s="14"/>
      <c r="I6" s="13"/>
      <c r="J6" s="13"/>
      <c r="K6" s="13"/>
      <c r="L6" s="13" t="s">
        <v>44</v>
      </c>
    </row>
    <row r="7" spans="1:1024" ht="39" x14ac:dyDescent="0.25">
      <c r="A7" s="11" t="s">
        <v>22</v>
      </c>
      <c r="B7" s="57" t="s">
        <v>46</v>
      </c>
      <c r="C7" s="58"/>
      <c r="D7" s="58" t="s">
        <v>18</v>
      </c>
      <c r="E7" s="58">
        <v>4</v>
      </c>
      <c r="F7" s="58"/>
      <c r="G7" s="58"/>
      <c r="H7" s="59"/>
      <c r="I7" s="58"/>
      <c r="J7" s="58"/>
      <c r="K7" s="58"/>
      <c r="L7" s="58" t="s">
        <v>47</v>
      </c>
    </row>
    <row r="8" spans="1:1024" ht="39" x14ac:dyDescent="0.25">
      <c r="A8" s="11" t="s">
        <v>24</v>
      </c>
      <c r="B8" s="60" t="s">
        <v>48</v>
      </c>
      <c r="C8" s="58"/>
      <c r="D8" s="58" t="s">
        <v>18</v>
      </c>
      <c r="E8" s="58">
        <v>4</v>
      </c>
      <c r="F8" s="58"/>
      <c r="G8" s="58"/>
      <c r="H8" s="59"/>
      <c r="I8" s="58"/>
      <c r="J8" s="58"/>
      <c r="K8" s="58"/>
      <c r="L8" s="58" t="s">
        <v>19</v>
      </c>
    </row>
    <row r="9" spans="1:1024" ht="39" x14ac:dyDescent="0.25">
      <c r="A9" s="11" t="s">
        <v>28</v>
      </c>
      <c r="B9" s="60" t="s">
        <v>49</v>
      </c>
      <c r="C9" s="58"/>
      <c r="D9" s="58" t="s">
        <v>18</v>
      </c>
      <c r="E9" s="58">
        <v>4</v>
      </c>
      <c r="F9" s="58"/>
      <c r="G9" s="58"/>
      <c r="H9" s="59"/>
      <c r="I9" s="58"/>
      <c r="J9" s="58"/>
      <c r="K9" s="58"/>
      <c r="L9" s="58" t="s">
        <v>19</v>
      </c>
    </row>
    <row r="10" spans="1:1024" ht="39" x14ac:dyDescent="0.25">
      <c r="A10" s="11" t="s">
        <v>50</v>
      </c>
      <c r="B10" s="60" t="s">
        <v>51</v>
      </c>
      <c r="C10" s="58"/>
      <c r="D10" s="58" t="s">
        <v>18</v>
      </c>
      <c r="E10" s="58">
        <v>4</v>
      </c>
      <c r="F10" s="58"/>
      <c r="G10" s="58"/>
      <c r="H10" s="59"/>
      <c r="I10" s="58"/>
      <c r="J10" s="58"/>
      <c r="K10" s="58"/>
      <c r="L10" s="58" t="s">
        <v>47</v>
      </c>
    </row>
    <row r="11" spans="1:1024" ht="39" x14ac:dyDescent="0.25">
      <c r="A11" s="11" t="s">
        <v>52</v>
      </c>
      <c r="B11" s="57" t="s">
        <v>53</v>
      </c>
      <c r="C11" s="58"/>
      <c r="D11" s="58" t="s">
        <v>18</v>
      </c>
      <c r="E11" s="58">
        <v>4</v>
      </c>
      <c r="F11" s="58"/>
      <c r="G11" s="58"/>
      <c r="H11" s="59"/>
      <c r="I11" s="58"/>
      <c r="J11" s="58"/>
      <c r="K11" s="58"/>
      <c r="L11" s="58" t="s">
        <v>19</v>
      </c>
    </row>
    <row r="12" spans="1:1024" ht="51.75" x14ac:dyDescent="0.25">
      <c r="A12" s="11" t="s">
        <v>54</v>
      </c>
      <c r="B12" s="12" t="s">
        <v>55</v>
      </c>
      <c r="C12" s="13"/>
      <c r="D12" s="13" t="s">
        <v>18</v>
      </c>
      <c r="E12" s="13">
        <v>4</v>
      </c>
      <c r="F12" s="13"/>
      <c r="G12" s="13"/>
      <c r="H12" s="14"/>
      <c r="I12" s="13"/>
      <c r="J12" s="13"/>
      <c r="K12" s="13"/>
      <c r="L12" s="13" t="s">
        <v>47</v>
      </c>
    </row>
    <row r="13" spans="1:1024" ht="51.75" x14ac:dyDescent="0.25">
      <c r="A13" s="11" t="s">
        <v>56</v>
      </c>
      <c r="B13" s="16" t="s">
        <v>57</v>
      </c>
      <c r="C13" s="13"/>
      <c r="D13" s="13" t="s">
        <v>18</v>
      </c>
      <c r="E13" s="13">
        <v>4</v>
      </c>
      <c r="F13" s="13"/>
      <c r="G13" s="13"/>
      <c r="H13" s="14"/>
      <c r="I13" s="13"/>
      <c r="J13" s="13"/>
      <c r="K13" s="13"/>
      <c r="L13" s="13" t="s">
        <v>47</v>
      </c>
    </row>
    <row r="14" spans="1:1024" ht="25.35" customHeight="1" x14ac:dyDescent="0.25">
      <c r="A14" s="11" t="s">
        <v>58</v>
      </c>
      <c r="B14" s="12" t="s">
        <v>59</v>
      </c>
      <c r="C14" s="13"/>
      <c r="D14" s="13" t="s">
        <v>18</v>
      </c>
      <c r="E14" s="13">
        <v>18</v>
      </c>
      <c r="F14" s="13"/>
      <c r="G14" s="13"/>
      <c r="H14" s="14"/>
      <c r="I14" s="13"/>
      <c r="J14" s="13"/>
      <c r="K14" s="13"/>
      <c r="L14" s="13" t="s">
        <v>60</v>
      </c>
    </row>
    <row r="15" spans="1:1024" ht="26.25" x14ac:dyDescent="0.25">
      <c r="A15" s="11" t="s">
        <v>61</v>
      </c>
      <c r="B15" s="12" t="s">
        <v>62</v>
      </c>
      <c r="C15" s="13"/>
      <c r="D15" s="13" t="s">
        <v>18</v>
      </c>
      <c r="E15" s="13">
        <v>18</v>
      </c>
      <c r="F15" s="13"/>
      <c r="G15" s="13"/>
      <c r="H15" s="14"/>
      <c r="I15" s="13"/>
      <c r="J15" s="13"/>
      <c r="K15" s="13"/>
      <c r="L15" s="13" t="s">
        <v>60</v>
      </c>
    </row>
    <row r="16" spans="1:1024" ht="26.25" x14ac:dyDescent="0.25">
      <c r="A16" s="11" t="s">
        <v>63</v>
      </c>
      <c r="B16" s="12" t="s">
        <v>64</v>
      </c>
      <c r="C16" s="13"/>
      <c r="D16" s="13" t="s">
        <v>18</v>
      </c>
      <c r="E16" s="13">
        <v>60</v>
      </c>
      <c r="F16" s="13"/>
      <c r="G16" s="13"/>
      <c r="H16" s="14"/>
      <c r="I16" s="13"/>
      <c r="J16" s="13"/>
      <c r="K16" s="13"/>
      <c r="L16" s="13" t="s">
        <v>44</v>
      </c>
    </row>
    <row r="17" spans="1:12" x14ac:dyDescent="0.25">
      <c r="A17" s="152" t="s">
        <v>32</v>
      </c>
      <c r="B17" s="152"/>
      <c r="C17" s="152"/>
      <c r="D17" s="152"/>
      <c r="E17" s="152"/>
      <c r="F17" s="152"/>
      <c r="G17" s="6">
        <f>SUM(G5:G16)</f>
        <v>0</v>
      </c>
      <c r="H17" s="6"/>
      <c r="I17" s="6">
        <f>SUM(I5:I16)</f>
        <v>0</v>
      </c>
      <c r="J17" s="6"/>
      <c r="K17" s="6">
        <f>SUM(K5:K16)</f>
        <v>0</v>
      </c>
      <c r="L17" s="13"/>
    </row>
  </sheetData>
  <mergeCells count="1">
    <mergeCell ref="A17:F17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"/>
  <sheetViews>
    <sheetView topLeftCell="A7" zoomScaleNormal="100" workbookViewId="0">
      <selection activeCell="C32" sqref="C32"/>
    </sheetView>
  </sheetViews>
  <sheetFormatPr defaultRowHeight="15" x14ac:dyDescent="0.25"/>
  <cols>
    <col min="1" max="1" width="3.5703125" style="1"/>
    <col min="2" max="2" width="41.5703125" style="1"/>
    <col min="3" max="3" width="13.28515625" style="1"/>
    <col min="4" max="5" width="6.140625" style="1"/>
    <col min="6" max="6" width="8.28515625" style="1"/>
    <col min="7" max="7" width="8.5703125" style="1" bestFit="1" customWidth="1"/>
    <col min="8" max="8" width="6.140625" style="1"/>
    <col min="9" max="1025" width="8.2851562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3" customFormat="1" ht="12.75" x14ac:dyDescent="0.2">
      <c r="A2" s="3" t="s">
        <v>154</v>
      </c>
    </row>
    <row r="3" spans="1:1024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19" customFormat="1" ht="37.35" customHeight="1" x14ac:dyDescent="0.2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42</v>
      </c>
    </row>
    <row r="5" spans="1:1024" ht="190.5" customHeight="1" x14ac:dyDescent="0.25">
      <c r="A5" s="11" t="s">
        <v>16</v>
      </c>
      <c r="B5" s="13" t="s">
        <v>68</v>
      </c>
      <c r="C5" s="13"/>
      <c r="D5" s="13" t="s">
        <v>18</v>
      </c>
      <c r="E5" s="13">
        <v>90</v>
      </c>
      <c r="F5" s="13"/>
      <c r="G5" s="22"/>
      <c r="H5" s="14"/>
      <c r="I5" s="13"/>
      <c r="J5" s="13"/>
      <c r="K5" s="13"/>
      <c r="L5" s="13" t="s">
        <v>69</v>
      </c>
    </row>
    <row r="6" spans="1:1024" ht="167.85" customHeight="1" x14ac:dyDescent="0.25">
      <c r="A6" s="11" t="s">
        <v>20</v>
      </c>
      <c r="B6" s="13" t="s">
        <v>70</v>
      </c>
      <c r="C6" s="13"/>
      <c r="D6" s="13" t="s">
        <v>18</v>
      </c>
      <c r="E6" s="13">
        <v>60</v>
      </c>
      <c r="F6" s="13"/>
      <c r="G6" s="22"/>
      <c r="H6" s="14"/>
      <c r="I6" s="13"/>
      <c r="J6" s="13"/>
      <c r="K6" s="13"/>
      <c r="L6" s="13" t="s">
        <v>71</v>
      </c>
    </row>
    <row r="7" spans="1:1024" ht="182.25" customHeight="1" x14ac:dyDescent="0.25">
      <c r="A7" s="11" t="s">
        <v>22</v>
      </c>
      <c r="B7" s="17" t="s">
        <v>72</v>
      </c>
      <c r="C7" s="13"/>
      <c r="D7" s="13" t="s">
        <v>18</v>
      </c>
      <c r="E7" s="58">
        <v>96</v>
      </c>
      <c r="F7" s="58"/>
      <c r="G7" s="61"/>
      <c r="H7" s="59"/>
      <c r="I7" s="58"/>
      <c r="J7" s="58"/>
      <c r="K7" s="58"/>
      <c r="L7" s="13" t="s">
        <v>71</v>
      </c>
    </row>
    <row r="8" spans="1:1024" ht="182.25" customHeight="1" x14ac:dyDescent="0.25">
      <c r="A8" s="11" t="s">
        <v>24</v>
      </c>
      <c r="B8" s="13" t="s">
        <v>135</v>
      </c>
      <c r="C8" s="13"/>
      <c r="D8" s="13" t="s">
        <v>18</v>
      </c>
      <c r="E8" s="58">
        <v>15</v>
      </c>
      <c r="F8" s="58"/>
      <c r="G8" s="61"/>
      <c r="H8" s="59"/>
      <c r="I8" s="58"/>
      <c r="J8" s="61"/>
      <c r="K8" s="61"/>
      <c r="L8" s="13" t="s">
        <v>71</v>
      </c>
    </row>
    <row r="9" spans="1:1024" ht="192.75" customHeight="1" x14ac:dyDescent="0.25">
      <c r="A9" s="11" t="s">
        <v>28</v>
      </c>
      <c r="B9" s="13" t="s">
        <v>73</v>
      </c>
      <c r="C9" s="13"/>
      <c r="D9" s="13" t="s">
        <v>18</v>
      </c>
      <c r="E9" s="13">
        <v>60</v>
      </c>
      <c r="F9" s="13"/>
      <c r="G9" s="22"/>
      <c r="H9" s="14"/>
      <c r="I9" s="13"/>
      <c r="J9" s="13"/>
      <c r="K9" s="13"/>
      <c r="L9" s="13" t="s">
        <v>71</v>
      </c>
    </row>
    <row r="10" spans="1:1024" ht="156.75" customHeight="1" x14ac:dyDescent="0.25">
      <c r="A10" s="11" t="s">
        <v>50</v>
      </c>
      <c r="B10" s="12" t="s">
        <v>74</v>
      </c>
      <c r="C10" s="13"/>
      <c r="D10" s="13" t="s">
        <v>18</v>
      </c>
      <c r="E10" s="13">
        <v>60</v>
      </c>
      <c r="F10" s="13"/>
      <c r="G10" s="22"/>
      <c r="H10" s="14"/>
      <c r="I10" s="13"/>
      <c r="J10" s="13"/>
      <c r="K10" s="13"/>
      <c r="L10" s="13" t="s">
        <v>75</v>
      </c>
    </row>
    <row r="11" spans="1:1024" ht="135" customHeight="1" x14ac:dyDescent="0.25">
      <c r="A11" s="11" t="s">
        <v>52</v>
      </c>
      <c r="B11" s="18" t="s">
        <v>76</v>
      </c>
      <c r="C11" s="13"/>
      <c r="D11" s="13" t="s">
        <v>18</v>
      </c>
      <c r="E11" s="13">
        <v>20</v>
      </c>
      <c r="F11" s="13"/>
      <c r="G11" s="22"/>
      <c r="H11" s="14"/>
      <c r="I11" s="13"/>
      <c r="J11" s="13"/>
      <c r="K11" s="13"/>
      <c r="L11" s="13"/>
    </row>
    <row r="12" spans="1:1024" ht="157.5" customHeight="1" x14ac:dyDescent="0.25">
      <c r="A12" s="11" t="s">
        <v>54</v>
      </c>
      <c r="B12" s="13" t="s">
        <v>77</v>
      </c>
      <c r="C12" s="13"/>
      <c r="D12" s="13" t="s">
        <v>18</v>
      </c>
      <c r="E12" s="13">
        <v>60</v>
      </c>
      <c r="F12" s="13"/>
      <c r="G12" s="22"/>
      <c r="H12" s="14"/>
      <c r="I12" s="13"/>
      <c r="J12" s="13"/>
      <c r="K12" s="13"/>
      <c r="L12" s="13" t="s">
        <v>75</v>
      </c>
    </row>
    <row r="13" spans="1:1024" x14ac:dyDescent="0.25">
      <c r="A13" s="152" t="s">
        <v>32</v>
      </c>
      <c r="B13" s="152"/>
      <c r="C13" s="152"/>
      <c r="D13" s="152"/>
      <c r="E13" s="152"/>
      <c r="F13" s="152"/>
      <c r="G13" s="7">
        <f>SUM(G5:G12)</f>
        <v>0</v>
      </c>
      <c r="H13" s="6"/>
      <c r="I13" s="6">
        <f>SUM(I5:I12)</f>
        <v>0</v>
      </c>
      <c r="J13" s="6"/>
      <c r="K13" s="6">
        <f t="shared" ref="K13" si="0">G13+I13</f>
        <v>0</v>
      </c>
      <c r="L13" s="13"/>
    </row>
  </sheetData>
  <mergeCells count="1">
    <mergeCell ref="A13:F13"/>
  </mergeCells>
  <pageMargins left="0.70866141732283472" right="0.70866141732283472" top="0.74803149606299213" bottom="0.74803149606299213" header="0.51181102362204722" footer="0.51181102362204722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"/>
  <sheetViews>
    <sheetView zoomScaleNormal="100" workbookViewId="0">
      <selection activeCell="F4" sqref="F4:J5"/>
    </sheetView>
  </sheetViews>
  <sheetFormatPr defaultRowHeight="15" x14ac:dyDescent="0.25"/>
  <cols>
    <col min="1" max="1" width="4.140625" style="1"/>
    <col min="2" max="2" width="36.28515625" style="1"/>
    <col min="3" max="3" width="18.28515625" style="1"/>
    <col min="4" max="4" width="6.28515625" style="1"/>
    <col min="5" max="5" width="7.140625" style="1"/>
    <col min="6" max="6" width="6.85546875" style="1"/>
    <col min="7" max="7" width="8.28515625" style="1"/>
    <col min="8" max="8" width="6.140625" style="1"/>
    <col min="9" max="9" width="8.28515625" style="1"/>
    <col min="10" max="10" width="6.140625" style="1"/>
    <col min="11" max="1025" width="8.28515625" style="1"/>
  </cols>
  <sheetData>
    <row r="1" spans="1:1024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3" customFormat="1" ht="12.75" x14ac:dyDescent="0.2">
      <c r="A2" s="3" t="s">
        <v>155</v>
      </c>
    </row>
    <row r="3" spans="1:1024" s="10" customFormat="1" ht="51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20"/>
    </row>
    <row r="4" spans="1:1024" ht="103.5" customHeight="1" x14ac:dyDescent="0.25">
      <c r="A4" s="11" t="s">
        <v>16</v>
      </c>
      <c r="B4" s="13" t="s">
        <v>78</v>
      </c>
      <c r="C4" s="13"/>
      <c r="D4" s="13" t="s">
        <v>26</v>
      </c>
      <c r="E4" s="13">
        <v>10</v>
      </c>
      <c r="F4" s="13"/>
      <c r="G4" s="13"/>
      <c r="H4" s="14"/>
      <c r="I4" s="13"/>
      <c r="J4" s="13"/>
      <c r="K4" s="13">
        <f>G4+I4</f>
        <v>0</v>
      </c>
      <c r="L4" s="8"/>
    </row>
    <row r="5" spans="1:1024" ht="150.75" customHeight="1" x14ac:dyDescent="0.25">
      <c r="A5" s="11" t="s">
        <v>20</v>
      </c>
      <c r="B5" s="17" t="s">
        <v>79</v>
      </c>
      <c r="C5" s="13"/>
      <c r="D5" s="13" t="s">
        <v>26</v>
      </c>
      <c r="E5" s="13">
        <v>5</v>
      </c>
      <c r="F5" s="13"/>
      <c r="G5" s="13"/>
      <c r="H5" s="14"/>
      <c r="I5" s="13"/>
      <c r="J5" s="13"/>
      <c r="K5" s="13">
        <f>G5+I5</f>
        <v>0</v>
      </c>
      <c r="L5" s="8"/>
    </row>
    <row r="6" spans="1:1024" x14ac:dyDescent="0.25">
      <c r="A6" s="152" t="s">
        <v>32</v>
      </c>
      <c r="B6" s="152"/>
      <c r="C6" s="152"/>
      <c r="D6" s="152"/>
      <c r="E6" s="152"/>
      <c r="F6" s="152"/>
      <c r="G6" s="6">
        <f>SUM(G4:G5)</f>
        <v>0</v>
      </c>
      <c r="H6" s="6"/>
      <c r="I6" s="6">
        <f>SUM(I4:I5)</f>
        <v>0</v>
      </c>
      <c r="J6" s="6"/>
      <c r="K6" s="6">
        <f>SUM(K4:K5)</f>
        <v>0</v>
      </c>
      <c r="L6" s="8"/>
    </row>
  </sheetData>
  <mergeCells count="1">
    <mergeCell ref="A6:F6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zoomScaleNormal="100" workbookViewId="0">
      <selection activeCell="A2" sqref="A2:XFD2"/>
    </sheetView>
  </sheetViews>
  <sheetFormatPr defaultRowHeight="15" x14ac:dyDescent="0.25"/>
  <cols>
    <col min="1" max="1" width="4.140625" style="165"/>
    <col min="2" max="2" width="36.28515625" style="165"/>
    <col min="3" max="3" width="18.28515625" style="165"/>
    <col min="4" max="4" width="6.28515625" style="165"/>
    <col min="5" max="5" width="7.140625" style="165"/>
    <col min="6" max="6" width="6.85546875" style="165"/>
    <col min="7" max="7" width="8.28515625" style="165"/>
    <col min="8" max="8" width="6.140625" style="165"/>
    <col min="9" max="9" width="8.28515625" style="165"/>
    <col min="10" max="10" width="6.140625" style="165"/>
    <col min="11" max="1025" width="8.28515625" style="165"/>
    <col min="1026" max="16384" width="9.140625" style="165"/>
  </cols>
  <sheetData>
    <row r="2" spans="1:11" x14ac:dyDescent="0.25">
      <c r="A2" s="163" t="s">
        <v>180</v>
      </c>
      <c r="B2" s="163"/>
      <c r="C2" s="163"/>
      <c r="D2" s="163"/>
      <c r="E2" s="164"/>
      <c r="F2" s="164"/>
      <c r="G2" s="164"/>
      <c r="H2" s="164"/>
      <c r="I2" s="164"/>
      <c r="J2" s="164"/>
      <c r="K2" s="164"/>
    </row>
    <row r="3" spans="1:11" s="167" customFormat="1" ht="51" x14ac:dyDescent="0.25">
      <c r="A3" s="166" t="s">
        <v>2</v>
      </c>
      <c r="B3" s="166" t="s">
        <v>3</v>
      </c>
      <c r="C3" s="166" t="s">
        <v>4</v>
      </c>
      <c r="D3" s="166" t="s">
        <v>5</v>
      </c>
      <c r="E3" s="166" t="s">
        <v>6</v>
      </c>
      <c r="F3" s="166" t="s">
        <v>7</v>
      </c>
      <c r="G3" s="166" t="s">
        <v>8</v>
      </c>
      <c r="H3" s="166" t="s">
        <v>9</v>
      </c>
      <c r="I3" s="166" t="s">
        <v>10</v>
      </c>
      <c r="J3" s="166" t="s">
        <v>11</v>
      </c>
      <c r="K3" s="166" t="s">
        <v>12</v>
      </c>
    </row>
    <row r="4" spans="1:11" ht="52.15" customHeight="1" x14ac:dyDescent="0.25">
      <c r="A4" s="168" t="s">
        <v>16</v>
      </c>
      <c r="B4" s="169" t="s">
        <v>80</v>
      </c>
      <c r="C4" s="170"/>
      <c r="D4" s="170" t="s">
        <v>18</v>
      </c>
      <c r="E4" s="170">
        <v>5</v>
      </c>
      <c r="F4" s="170"/>
      <c r="G4" s="170"/>
      <c r="H4" s="171"/>
      <c r="I4" s="170"/>
      <c r="J4" s="170"/>
      <c r="K4" s="170"/>
    </row>
    <row r="5" spans="1:11" ht="52.15" customHeight="1" x14ac:dyDescent="0.25">
      <c r="A5" s="168"/>
      <c r="B5" s="172" t="s">
        <v>132</v>
      </c>
      <c r="D5" s="173" t="s">
        <v>18</v>
      </c>
      <c r="E5" s="173">
        <v>700</v>
      </c>
      <c r="F5" s="174"/>
      <c r="G5" s="174"/>
      <c r="H5" s="175"/>
      <c r="I5" s="174"/>
      <c r="J5" s="174"/>
      <c r="K5" s="174"/>
    </row>
    <row r="6" spans="1:11" ht="52.15" customHeight="1" x14ac:dyDescent="0.25">
      <c r="A6" s="168"/>
      <c r="B6" s="172" t="s">
        <v>133</v>
      </c>
      <c r="C6" s="176"/>
      <c r="D6" s="173" t="s">
        <v>18</v>
      </c>
      <c r="E6" s="172">
        <v>50</v>
      </c>
      <c r="F6" s="174"/>
      <c r="G6" s="174"/>
      <c r="H6" s="177"/>
      <c r="I6" s="174"/>
      <c r="J6" s="174"/>
      <c r="K6" s="174"/>
    </row>
    <row r="7" spans="1:11" x14ac:dyDescent="0.25">
      <c r="A7" s="178" t="s">
        <v>32</v>
      </c>
      <c r="B7" s="178"/>
      <c r="C7" s="178"/>
      <c r="D7" s="178"/>
      <c r="E7" s="178"/>
      <c r="F7" s="178"/>
      <c r="G7" s="170">
        <f>SUM(G4:G6)</f>
        <v>0</v>
      </c>
      <c r="H7" s="170"/>
      <c r="I7" s="170">
        <f>SUM(I4:I6)</f>
        <v>0</v>
      </c>
      <c r="J7" s="170"/>
      <c r="K7" s="170">
        <f>SUM(K4:K6)</f>
        <v>0</v>
      </c>
    </row>
  </sheetData>
  <mergeCells count="1">
    <mergeCell ref="A7:F7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opLeftCell="A10" zoomScaleNormal="100" workbookViewId="0">
      <selection activeCell="I16" sqref="I16:K16"/>
    </sheetView>
  </sheetViews>
  <sheetFormatPr defaultRowHeight="15" x14ac:dyDescent="0.25"/>
  <cols>
    <col min="1" max="1" width="3.5703125" style="1"/>
    <col min="2" max="2" width="39.5703125" style="1"/>
    <col min="3" max="3" width="13.28515625" style="1"/>
    <col min="4" max="5" width="6.140625" style="1"/>
    <col min="6" max="6" width="8.28515625" style="1"/>
    <col min="7" max="7" width="10.85546875" style="1"/>
    <col min="8" max="8" width="6.140625" style="1"/>
    <col min="9" max="10" width="8.28515625" style="1"/>
    <col min="11" max="11" width="9.28515625" style="1"/>
    <col min="12" max="1025" width="8.2851562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3" t="s">
        <v>156</v>
      </c>
      <c r="B2" s="3"/>
      <c r="C2" s="3"/>
      <c r="D2" s="8"/>
      <c r="E2" s="8"/>
      <c r="F2" s="8"/>
      <c r="G2" s="24"/>
      <c r="H2" s="8"/>
      <c r="I2" s="24"/>
      <c r="J2" s="8"/>
      <c r="K2" s="24"/>
      <c r="L2" s="8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0" customFormat="1" ht="38.25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25" t="s">
        <v>8</v>
      </c>
      <c r="H3" s="9" t="s">
        <v>9</v>
      </c>
      <c r="I3" s="25" t="s">
        <v>10</v>
      </c>
      <c r="J3" s="9" t="s">
        <v>11</v>
      </c>
      <c r="K3" s="25" t="s">
        <v>12</v>
      </c>
      <c r="L3" s="9" t="s">
        <v>42</v>
      </c>
    </row>
    <row r="4" spans="1:1024" ht="63.4" customHeight="1" x14ac:dyDescent="0.25">
      <c r="A4" s="11" t="s">
        <v>16</v>
      </c>
      <c r="B4" s="26" t="s">
        <v>81</v>
      </c>
      <c r="C4" s="13"/>
      <c r="D4" s="13" t="s">
        <v>18</v>
      </c>
      <c r="E4" s="13">
        <v>250</v>
      </c>
      <c r="F4" s="13"/>
      <c r="G4" s="22"/>
      <c r="H4" s="14"/>
      <c r="I4" s="22"/>
      <c r="J4" s="13"/>
      <c r="K4" s="22"/>
      <c r="L4" s="13" t="s">
        <v>71</v>
      </c>
    </row>
    <row r="5" spans="1:1024" ht="41.85" customHeight="1" x14ac:dyDescent="0.25">
      <c r="A5" s="11" t="s">
        <v>20</v>
      </c>
      <c r="B5" s="21" t="s">
        <v>82</v>
      </c>
      <c r="C5" s="13"/>
      <c r="D5" s="13" t="s">
        <v>83</v>
      </c>
      <c r="E5" s="13">
        <v>4</v>
      </c>
      <c r="F5" s="13"/>
      <c r="G5" s="22"/>
      <c r="H5" s="14"/>
      <c r="I5" s="22"/>
      <c r="J5" s="13"/>
      <c r="K5" s="22"/>
      <c r="L5" s="13" t="s">
        <v>71</v>
      </c>
    </row>
    <row r="6" spans="1:1024" ht="38.85" customHeight="1" x14ac:dyDescent="0.25">
      <c r="A6" s="11" t="s">
        <v>22</v>
      </c>
      <c r="B6" s="23" t="s">
        <v>84</v>
      </c>
      <c r="C6" s="13"/>
      <c r="D6" s="13" t="s">
        <v>83</v>
      </c>
      <c r="E6" s="13">
        <v>4</v>
      </c>
      <c r="F6" s="13"/>
      <c r="G6" s="22"/>
      <c r="H6" s="14"/>
      <c r="I6" s="22"/>
      <c r="J6" s="13"/>
      <c r="K6" s="22"/>
      <c r="L6" s="13" t="s">
        <v>71</v>
      </c>
    </row>
    <row r="7" spans="1:1024" ht="38.85" customHeight="1" x14ac:dyDescent="0.25">
      <c r="A7" s="11" t="s">
        <v>24</v>
      </c>
      <c r="B7" s="21" t="s">
        <v>85</v>
      </c>
      <c r="C7" s="13"/>
      <c r="D7" s="13" t="s">
        <v>26</v>
      </c>
      <c r="E7" s="13">
        <v>4</v>
      </c>
      <c r="F7" s="13"/>
      <c r="G7" s="22"/>
      <c r="H7" s="14"/>
      <c r="I7" s="22"/>
      <c r="J7" s="13"/>
      <c r="K7" s="22"/>
      <c r="L7" s="13" t="s">
        <v>71</v>
      </c>
    </row>
    <row r="8" spans="1:1024" ht="38.25" x14ac:dyDescent="0.25">
      <c r="A8" s="11" t="s">
        <v>28</v>
      </c>
      <c r="B8" s="23" t="s">
        <v>86</v>
      </c>
      <c r="C8" s="13"/>
      <c r="D8" s="13" t="s">
        <v>26</v>
      </c>
      <c r="E8" s="13">
        <v>4</v>
      </c>
      <c r="F8" s="13"/>
      <c r="G8" s="22"/>
      <c r="H8" s="14"/>
      <c r="I8" s="22"/>
      <c r="J8" s="13"/>
      <c r="K8" s="22"/>
      <c r="L8" s="13" t="s">
        <v>71</v>
      </c>
    </row>
    <row r="9" spans="1:1024" ht="39" x14ac:dyDescent="0.25">
      <c r="A9" s="11" t="s">
        <v>50</v>
      </c>
      <c r="B9" s="13" t="s">
        <v>87</v>
      </c>
      <c r="C9" s="13"/>
      <c r="D9" s="13" t="s">
        <v>26</v>
      </c>
      <c r="E9" s="13">
        <v>4</v>
      </c>
      <c r="F9" s="13"/>
      <c r="G9" s="22"/>
      <c r="H9" s="14"/>
      <c r="I9" s="22"/>
      <c r="J9" s="13"/>
      <c r="K9" s="22"/>
      <c r="L9" s="13"/>
    </row>
    <row r="10" spans="1:1024" ht="39" x14ac:dyDescent="0.25">
      <c r="A10" s="27" t="s">
        <v>52</v>
      </c>
      <c r="B10" s="17" t="s">
        <v>88</v>
      </c>
      <c r="C10" s="28"/>
      <c r="D10" s="28" t="s">
        <v>26</v>
      </c>
      <c r="E10" s="28">
        <v>4</v>
      </c>
      <c r="F10" s="13"/>
      <c r="G10" s="29"/>
      <c r="H10" s="30"/>
      <c r="I10" s="29"/>
      <c r="J10" s="28"/>
      <c r="K10" s="29"/>
      <c r="L10" s="28" t="s">
        <v>71</v>
      </c>
    </row>
    <row r="11" spans="1:1024" ht="50.65" customHeight="1" x14ac:dyDescent="0.25">
      <c r="A11" s="11" t="s">
        <v>54</v>
      </c>
      <c r="B11" s="13" t="s">
        <v>89</v>
      </c>
      <c r="C11" s="13"/>
      <c r="D11" s="13" t="s">
        <v>26</v>
      </c>
      <c r="E11" s="13">
        <v>2</v>
      </c>
      <c r="F11" s="13"/>
      <c r="G11" s="22"/>
      <c r="H11" s="14"/>
      <c r="I11" s="22"/>
      <c r="J11" s="13"/>
      <c r="K11" s="22"/>
      <c r="L11" s="13" t="s">
        <v>71</v>
      </c>
    </row>
    <row r="12" spans="1:1024" ht="49.9" customHeight="1" x14ac:dyDescent="0.25">
      <c r="A12" s="11" t="s">
        <v>56</v>
      </c>
      <c r="B12" s="13" t="s">
        <v>90</v>
      </c>
      <c r="C12" s="31"/>
      <c r="D12" s="31" t="s">
        <v>26</v>
      </c>
      <c r="E12" s="31">
        <v>2</v>
      </c>
      <c r="F12" s="13"/>
      <c r="G12" s="22"/>
      <c r="H12" s="32"/>
      <c r="I12" s="22"/>
      <c r="J12" s="13"/>
      <c r="K12" s="22"/>
      <c r="L12" s="31" t="s">
        <v>71</v>
      </c>
    </row>
    <row r="13" spans="1:1024" ht="51.75" x14ac:dyDescent="0.25">
      <c r="A13" s="11" t="s">
        <v>58</v>
      </c>
      <c r="B13" s="13" t="s">
        <v>91</v>
      </c>
      <c r="C13" s="31"/>
      <c r="D13" s="31" t="s">
        <v>26</v>
      </c>
      <c r="E13" s="31">
        <v>2</v>
      </c>
      <c r="F13" s="13"/>
      <c r="G13" s="22"/>
      <c r="H13" s="32"/>
      <c r="I13" s="22"/>
      <c r="J13" s="13"/>
      <c r="K13" s="22"/>
      <c r="L13" s="31" t="s">
        <v>71</v>
      </c>
    </row>
    <row r="14" spans="1:1024" ht="51.75" x14ac:dyDescent="0.25">
      <c r="A14" s="11" t="s">
        <v>61</v>
      </c>
      <c r="B14" s="13" t="s">
        <v>92</v>
      </c>
      <c r="C14" s="31"/>
      <c r="D14" s="31" t="s">
        <v>26</v>
      </c>
      <c r="E14" s="31">
        <v>2</v>
      </c>
      <c r="F14" s="13"/>
      <c r="G14" s="22"/>
      <c r="H14" s="32"/>
      <c r="I14" s="22"/>
      <c r="J14" s="13"/>
      <c r="K14" s="22"/>
      <c r="L14" s="31" t="s">
        <v>71</v>
      </c>
    </row>
    <row r="15" spans="1:1024" ht="67.5" customHeight="1" x14ac:dyDescent="0.25">
      <c r="A15" s="11" t="s">
        <v>63</v>
      </c>
      <c r="B15" s="13" t="s">
        <v>93</v>
      </c>
      <c r="C15" s="31"/>
      <c r="D15" s="31" t="s">
        <v>30</v>
      </c>
      <c r="E15" s="31">
        <v>30</v>
      </c>
      <c r="F15" s="13"/>
      <c r="G15" s="22"/>
      <c r="H15" s="32"/>
      <c r="I15" s="22"/>
      <c r="J15" s="13"/>
      <c r="K15" s="22"/>
      <c r="L15" s="31" t="s">
        <v>66</v>
      </c>
    </row>
    <row r="16" spans="1:1024" x14ac:dyDescent="0.25">
      <c r="A16" s="152" t="s">
        <v>32</v>
      </c>
      <c r="B16" s="152"/>
      <c r="C16" s="152"/>
      <c r="D16" s="152"/>
      <c r="E16" s="152"/>
      <c r="F16" s="152"/>
      <c r="G16" s="127"/>
      <c r="H16" s="6"/>
      <c r="I16" s="127">
        <f>SUM(I4:I15)</f>
        <v>0</v>
      </c>
      <c r="J16" s="6"/>
      <c r="K16" s="127">
        <f>SUM(K4:K15)</f>
        <v>0</v>
      </c>
      <c r="L16" s="13"/>
    </row>
  </sheetData>
  <mergeCells count="1">
    <mergeCell ref="A16:F16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zoomScaleNormal="100" workbookViewId="0">
      <selection activeCell="G5" sqref="G5:K5"/>
    </sheetView>
  </sheetViews>
  <sheetFormatPr defaultRowHeight="15" x14ac:dyDescent="0.25"/>
  <cols>
    <col min="1" max="1" width="4.140625" style="1"/>
    <col min="2" max="2" width="36.28515625" style="1"/>
    <col min="3" max="3" width="18.28515625" style="1"/>
    <col min="4" max="4" width="6.28515625" style="1"/>
    <col min="5" max="5" width="7.140625" style="1"/>
    <col min="6" max="6" width="6.85546875" style="1"/>
    <col min="7" max="7" width="8.28515625" style="1"/>
    <col min="8" max="8" width="6.140625" style="1"/>
    <col min="9" max="9" width="8.28515625" style="1"/>
    <col min="10" max="10" width="6.140625" style="1"/>
    <col min="11" max="1025" width="8.2851562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3" t="s">
        <v>157</v>
      </c>
      <c r="B2" s="3"/>
      <c r="C2" s="3"/>
      <c r="D2" s="3"/>
      <c r="E2" s="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0" customFormat="1" ht="51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95</v>
      </c>
    </row>
    <row r="4" spans="1:1024" ht="77.25" customHeight="1" x14ac:dyDescent="0.25">
      <c r="A4" s="11" t="s">
        <v>16</v>
      </c>
      <c r="B4" s="33" t="s">
        <v>134</v>
      </c>
      <c r="C4" s="13"/>
      <c r="D4" s="13" t="s">
        <v>18</v>
      </c>
      <c r="E4" s="58">
        <v>160</v>
      </c>
      <c r="F4" s="58"/>
      <c r="G4" s="58"/>
      <c r="H4" s="59"/>
      <c r="I4" s="58"/>
      <c r="J4" s="58"/>
      <c r="K4" s="58"/>
      <c r="L4" s="58" t="s">
        <v>96</v>
      </c>
    </row>
    <row r="5" spans="1:1024" x14ac:dyDescent="0.25">
      <c r="A5" s="152" t="s">
        <v>32</v>
      </c>
      <c r="B5" s="152"/>
      <c r="C5" s="152"/>
      <c r="D5" s="152"/>
      <c r="E5" s="152"/>
      <c r="F5" s="152"/>
      <c r="G5" s="6"/>
      <c r="H5" s="6"/>
      <c r="I5" s="6"/>
      <c r="J5" s="6"/>
      <c r="K5" s="6"/>
      <c r="L5" s="11"/>
    </row>
    <row r="6" spans="1:1024" x14ac:dyDescent="0.25">
      <c r="A6"/>
      <c r="B6"/>
      <c r="C6"/>
      <c r="D6"/>
      <c r="E6"/>
      <c r="F6"/>
      <c r="G6"/>
    </row>
    <row r="7" spans="1:1024" x14ac:dyDescent="0.25">
      <c r="A7"/>
      <c r="B7" s="3" t="s">
        <v>94</v>
      </c>
      <c r="C7" s="8"/>
      <c r="D7" s="8"/>
      <c r="E7" s="8"/>
      <c r="F7" s="8"/>
      <c r="G7" s="8"/>
    </row>
    <row r="8" spans="1:1024" x14ac:dyDescent="0.25">
      <c r="A8" s="4" t="s">
        <v>16</v>
      </c>
      <c r="B8" s="34" t="s">
        <v>97</v>
      </c>
      <c r="C8" s="8"/>
      <c r="D8" s="8"/>
      <c r="E8" s="8"/>
      <c r="F8" s="8"/>
      <c r="G8" s="8"/>
    </row>
    <row r="9" spans="1:1024" x14ac:dyDescent="0.25">
      <c r="A9" s="4" t="s">
        <v>20</v>
      </c>
      <c r="B9" s="34" t="s">
        <v>98</v>
      </c>
      <c r="C9" s="8"/>
      <c r="D9" s="8"/>
      <c r="E9" s="8"/>
      <c r="F9" s="8"/>
      <c r="G9" s="8"/>
    </row>
    <row r="10" spans="1:1024" x14ac:dyDescent="0.25">
      <c r="A10" s="4" t="s">
        <v>22</v>
      </c>
      <c r="B10" s="34" t="s">
        <v>99</v>
      </c>
      <c r="C10" s="8"/>
      <c r="D10" s="8"/>
      <c r="E10" s="8"/>
      <c r="F10" s="8"/>
      <c r="G10" s="8"/>
    </row>
    <row r="11" spans="1:1024" x14ac:dyDescent="0.25">
      <c r="A11" s="4" t="s">
        <v>24</v>
      </c>
      <c r="B11" s="34" t="s">
        <v>100</v>
      </c>
      <c r="C11" s="8"/>
      <c r="D11" s="8"/>
      <c r="E11" s="8"/>
      <c r="F11" s="8"/>
      <c r="G11" s="8"/>
    </row>
    <row r="12" spans="1:1024" x14ac:dyDescent="0.25">
      <c r="A12" s="4" t="s">
        <v>28</v>
      </c>
      <c r="B12" s="34" t="s">
        <v>101</v>
      </c>
      <c r="C12" s="8"/>
      <c r="D12" s="8"/>
      <c r="E12" s="8"/>
      <c r="F12" s="8"/>
      <c r="G12" s="8"/>
    </row>
    <row r="13" spans="1:1024" x14ac:dyDescent="0.25">
      <c r="A13" s="4" t="s">
        <v>50</v>
      </c>
      <c r="B13" s="34" t="s">
        <v>102</v>
      </c>
      <c r="C13" s="8"/>
      <c r="D13" s="8"/>
      <c r="E13" s="8"/>
      <c r="F13" s="8"/>
      <c r="G13" s="8"/>
    </row>
    <row r="14" spans="1:1024" x14ac:dyDescent="0.25">
      <c r="A14" s="4" t="s">
        <v>52</v>
      </c>
      <c r="B14" s="34" t="s">
        <v>103</v>
      </c>
      <c r="C14" s="8"/>
      <c r="D14" s="8"/>
      <c r="E14" s="8"/>
      <c r="F14" s="8"/>
      <c r="G14" s="8"/>
    </row>
    <row r="15" spans="1:1024" ht="26.85" customHeight="1" x14ac:dyDescent="0.25">
      <c r="A15" s="4" t="s">
        <v>54</v>
      </c>
      <c r="B15" s="153" t="s">
        <v>104</v>
      </c>
      <c r="C15" s="153"/>
      <c r="D15" s="153"/>
      <c r="E15" s="153"/>
      <c r="F15" s="153"/>
      <c r="G15" s="153"/>
    </row>
  </sheetData>
  <mergeCells count="2">
    <mergeCell ref="A5:F5"/>
    <mergeCell ref="B15:G15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opLeftCell="A14" zoomScaleNormal="100" workbookViewId="0">
      <selection activeCell="F4" sqref="F4:K16"/>
    </sheetView>
  </sheetViews>
  <sheetFormatPr defaultRowHeight="15" x14ac:dyDescent="0.25"/>
  <cols>
    <col min="1" max="2" width="8.28515625" style="1"/>
    <col min="3" max="3" width="32.140625" style="1"/>
    <col min="4" max="4" width="6.7109375" style="1"/>
    <col min="5" max="5" width="6.140625" style="1"/>
    <col min="6" max="6" width="8.28515625" style="1"/>
    <col min="7" max="7" width="9.85546875" style="1"/>
    <col min="8" max="8" width="5.5703125" style="1"/>
    <col min="9" max="9" width="10.140625" style="1" customWidth="1"/>
    <col min="10" max="10" width="8.28515625" style="1"/>
    <col min="11" max="11" width="10" style="1"/>
    <col min="12" max="1025" width="8.2851562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35" t="s">
        <v>158</v>
      </c>
      <c r="B2" s="35"/>
      <c r="C2" s="34"/>
      <c r="D2" s="34"/>
      <c r="E2" s="34"/>
      <c r="F2" s="36"/>
      <c r="G2" s="36"/>
      <c r="H2" s="34"/>
      <c r="I2" s="36"/>
      <c r="J2" s="36"/>
      <c r="K2" s="36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0" customFormat="1" ht="63.75" x14ac:dyDescent="0.25">
      <c r="A3" s="37" t="s">
        <v>105</v>
      </c>
      <c r="B3" s="37" t="s">
        <v>106</v>
      </c>
      <c r="C3" s="37" t="s">
        <v>107</v>
      </c>
      <c r="D3" s="37" t="s">
        <v>108</v>
      </c>
      <c r="E3" s="37" t="s">
        <v>109</v>
      </c>
      <c r="F3" s="38" t="s">
        <v>7</v>
      </c>
      <c r="G3" s="38" t="s">
        <v>110</v>
      </c>
      <c r="H3" s="37" t="s">
        <v>9</v>
      </c>
      <c r="I3" s="38" t="s">
        <v>111</v>
      </c>
      <c r="J3" s="38" t="s">
        <v>112</v>
      </c>
      <c r="K3" s="38" t="s">
        <v>113</v>
      </c>
    </row>
    <row r="4" spans="1:1024" ht="76.150000000000006" customHeight="1" x14ac:dyDescent="0.25">
      <c r="A4" s="39" t="s">
        <v>16</v>
      </c>
      <c r="B4" s="39"/>
      <c r="C4" s="40" t="s">
        <v>114</v>
      </c>
      <c r="D4" s="39" t="s">
        <v>115</v>
      </c>
      <c r="E4" s="39">
        <v>10</v>
      </c>
      <c r="F4" s="41"/>
      <c r="G4" s="41"/>
      <c r="H4" s="42"/>
      <c r="I4" s="41"/>
      <c r="J4" s="41"/>
      <c r="K4" s="41"/>
    </row>
    <row r="5" spans="1:1024" ht="84.75" customHeight="1" x14ac:dyDescent="0.25">
      <c r="A5" s="43" t="s">
        <v>20</v>
      </c>
      <c r="B5" s="39"/>
      <c r="C5" s="40" t="s">
        <v>116</v>
      </c>
      <c r="D5" s="39" t="s">
        <v>115</v>
      </c>
      <c r="E5" s="39">
        <v>5</v>
      </c>
      <c r="F5" s="41"/>
      <c r="G5" s="41"/>
      <c r="H5" s="42"/>
      <c r="I5" s="41"/>
      <c r="J5" s="41"/>
      <c r="K5" s="41"/>
    </row>
    <row r="6" spans="1:1024" ht="87.75" customHeight="1" x14ac:dyDescent="0.25">
      <c r="A6" s="43" t="s">
        <v>22</v>
      </c>
      <c r="B6" s="39"/>
      <c r="C6" s="40" t="s">
        <v>117</v>
      </c>
      <c r="D6" s="39" t="s">
        <v>115</v>
      </c>
      <c r="E6" s="39">
        <v>10</v>
      </c>
      <c r="F6" s="44"/>
      <c r="G6" s="41"/>
      <c r="H6" s="42"/>
      <c r="I6" s="41"/>
      <c r="J6" s="41"/>
      <c r="K6" s="41"/>
    </row>
    <row r="7" spans="1:1024" ht="83.25" customHeight="1" x14ac:dyDescent="0.25">
      <c r="A7" s="43" t="s">
        <v>24</v>
      </c>
      <c r="B7" s="39"/>
      <c r="C7" s="40" t="s">
        <v>118</v>
      </c>
      <c r="D7" s="39" t="s">
        <v>18</v>
      </c>
      <c r="E7" s="39">
        <v>12</v>
      </c>
      <c r="F7" s="44"/>
      <c r="G7" s="41"/>
      <c r="H7" s="42"/>
      <c r="I7" s="41"/>
      <c r="J7" s="41"/>
      <c r="K7" s="41"/>
    </row>
    <row r="8" spans="1:1024" ht="73.900000000000006" customHeight="1" x14ac:dyDescent="0.25">
      <c r="A8" s="43" t="s">
        <v>28</v>
      </c>
      <c r="B8" s="39"/>
      <c r="C8" s="40" t="s">
        <v>119</v>
      </c>
      <c r="D8" s="39" t="s">
        <v>18</v>
      </c>
      <c r="E8" s="39">
        <v>12</v>
      </c>
      <c r="F8" s="44"/>
      <c r="G8" s="41"/>
      <c r="H8" s="42"/>
      <c r="I8" s="41"/>
      <c r="J8" s="41"/>
      <c r="K8" s="41"/>
    </row>
    <row r="9" spans="1:1024" ht="74.650000000000006" customHeight="1" x14ac:dyDescent="0.25">
      <c r="A9" s="43" t="s">
        <v>50</v>
      </c>
      <c r="B9" s="39"/>
      <c r="C9" s="40" t="s">
        <v>120</v>
      </c>
      <c r="D9" s="39" t="s">
        <v>18</v>
      </c>
      <c r="E9" s="39">
        <v>12</v>
      </c>
      <c r="F9" s="44"/>
      <c r="G9" s="41"/>
      <c r="H9" s="42"/>
      <c r="I9" s="41"/>
      <c r="J9" s="41"/>
      <c r="K9" s="41"/>
    </row>
    <row r="10" spans="1:1024" ht="85.5" customHeight="1" x14ac:dyDescent="0.25">
      <c r="A10" s="43" t="s">
        <v>52</v>
      </c>
      <c r="B10" s="39"/>
      <c r="C10" s="40" t="s">
        <v>121</v>
      </c>
      <c r="D10" s="39" t="s">
        <v>115</v>
      </c>
      <c r="E10" s="39">
        <v>10</v>
      </c>
      <c r="F10" s="44"/>
      <c r="G10" s="41"/>
      <c r="H10" s="42"/>
      <c r="I10" s="41"/>
      <c r="J10" s="41"/>
      <c r="K10" s="41"/>
    </row>
    <row r="11" spans="1:1024" ht="74.650000000000006" customHeight="1" x14ac:dyDescent="0.25">
      <c r="A11" s="45" t="s">
        <v>54</v>
      </c>
      <c r="B11" s="46"/>
      <c r="C11" s="47" t="s">
        <v>122</v>
      </c>
      <c r="D11" s="46" t="s">
        <v>18</v>
      </c>
      <c r="E11" s="46">
        <v>12</v>
      </c>
      <c r="F11" s="48"/>
      <c r="G11" s="41"/>
      <c r="H11" s="42"/>
      <c r="I11" s="41"/>
      <c r="J11" s="41"/>
      <c r="K11" s="41"/>
    </row>
    <row r="12" spans="1:1024" ht="93.75" customHeight="1" x14ac:dyDescent="0.25">
      <c r="A12" s="45" t="s">
        <v>56</v>
      </c>
      <c r="B12" s="46"/>
      <c r="C12" s="40" t="s">
        <v>123</v>
      </c>
      <c r="D12" s="46" t="s">
        <v>18</v>
      </c>
      <c r="E12" s="46">
        <v>30</v>
      </c>
      <c r="F12" s="48"/>
      <c r="G12" s="49"/>
      <c r="H12" s="50"/>
      <c r="I12" s="49"/>
      <c r="J12" s="49"/>
      <c r="K12" s="49"/>
    </row>
    <row r="13" spans="1:1024" ht="79.5" customHeight="1" x14ac:dyDescent="0.25">
      <c r="A13" s="45" t="s">
        <v>58</v>
      </c>
      <c r="B13" s="46"/>
      <c r="C13" s="51" t="s">
        <v>124</v>
      </c>
      <c r="D13" s="46" t="s">
        <v>18</v>
      </c>
      <c r="E13" s="46">
        <v>15</v>
      </c>
      <c r="F13" s="48"/>
      <c r="G13" s="49"/>
      <c r="H13" s="50"/>
      <c r="I13" s="49"/>
      <c r="J13" s="49"/>
      <c r="K13" s="49"/>
    </row>
    <row r="14" spans="1:1024" ht="105" customHeight="1" x14ac:dyDescent="0.25">
      <c r="A14" s="39" t="s">
        <v>61</v>
      </c>
      <c r="B14" s="39"/>
      <c r="C14" s="40" t="s">
        <v>125</v>
      </c>
      <c r="D14" s="39" t="s">
        <v>18</v>
      </c>
      <c r="E14" s="39">
        <v>30</v>
      </c>
      <c r="F14" s="41"/>
      <c r="G14" s="49"/>
      <c r="H14" s="50"/>
      <c r="I14" s="49"/>
      <c r="J14" s="49"/>
      <c r="K14" s="49"/>
    </row>
    <row r="15" spans="1:1024" ht="75.75" customHeight="1" x14ac:dyDescent="0.25">
      <c r="A15" s="39" t="s">
        <v>63</v>
      </c>
      <c r="B15" s="39"/>
      <c r="C15" s="40" t="s">
        <v>126</v>
      </c>
      <c r="D15" s="39" t="s">
        <v>18</v>
      </c>
      <c r="E15" s="39">
        <v>30</v>
      </c>
      <c r="F15" s="41"/>
      <c r="G15" s="49"/>
      <c r="H15" s="50"/>
      <c r="I15" s="49"/>
      <c r="J15" s="49"/>
      <c r="K15" s="49"/>
    </row>
    <row r="16" spans="1:1024" ht="83.25" customHeight="1" x14ac:dyDescent="0.25">
      <c r="A16" s="39">
        <v>13</v>
      </c>
      <c r="B16" s="39"/>
      <c r="C16" s="40" t="s">
        <v>127</v>
      </c>
      <c r="D16" s="39" t="s">
        <v>18</v>
      </c>
      <c r="E16" s="39">
        <v>30</v>
      </c>
      <c r="F16" s="41"/>
      <c r="G16" s="49"/>
      <c r="H16" s="50"/>
      <c r="I16" s="49"/>
      <c r="J16" s="49"/>
      <c r="K16" s="49"/>
    </row>
    <row r="17" spans="1:11" ht="15" customHeight="1" x14ac:dyDescent="0.25">
      <c r="A17" s="154" t="s">
        <v>128</v>
      </c>
      <c r="B17" s="154"/>
      <c r="C17" s="154"/>
      <c r="D17" s="154"/>
      <c r="E17" s="154"/>
      <c r="F17" s="154"/>
      <c r="G17" s="52">
        <f>SUM(G4:G16)</f>
        <v>0</v>
      </c>
      <c r="H17" s="53"/>
      <c r="I17" s="52">
        <f t="shared" ref="I17" si="0">G17*0.08</f>
        <v>0</v>
      </c>
      <c r="J17" s="52"/>
      <c r="K17" s="52">
        <f t="shared" ref="K17" si="1">G17+I17</f>
        <v>0</v>
      </c>
    </row>
  </sheetData>
  <mergeCells count="1">
    <mergeCell ref="A17:F17"/>
  </mergeCells>
  <pageMargins left="0.74803149606299213" right="0.74803149606299213" top="0.98425196850393704" bottom="0.98425196850393704" header="0.51181102362204722" footer="0.51181102362204722"/>
  <pageSetup paperSize="9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opLeftCell="A7" zoomScaleNormal="100" workbookViewId="0">
      <selection activeCell="F5" sqref="F5:K7"/>
    </sheetView>
  </sheetViews>
  <sheetFormatPr defaultRowHeight="15" x14ac:dyDescent="0.25"/>
  <cols>
    <col min="1" max="1" width="9.140625" style="1"/>
    <col min="2" max="2" width="28.5703125" style="1" customWidth="1"/>
    <col min="3" max="1025" width="9.14062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3" customFormat="1" ht="12.75" x14ac:dyDescent="0.2">
      <c r="A2" s="3" t="s">
        <v>177</v>
      </c>
    </row>
    <row r="3" spans="1:1024" s="10" customFormat="1" ht="38.25" x14ac:dyDescent="0.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pans="1:1024" s="10" customFormat="1" ht="86.25" customHeight="1" x14ac:dyDescent="0.25">
      <c r="A4" s="155" t="s">
        <v>178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  <c r="L4" s="89"/>
    </row>
    <row r="5" spans="1:1024" s="1" customFormat="1" ht="79.5" customHeight="1" x14ac:dyDescent="0.25">
      <c r="A5" s="11" t="s">
        <v>16</v>
      </c>
      <c r="B5" s="13" t="s">
        <v>137</v>
      </c>
      <c r="C5" s="13"/>
      <c r="D5" s="13" t="s">
        <v>18</v>
      </c>
      <c r="E5" s="13">
        <v>30</v>
      </c>
      <c r="F5" s="13"/>
      <c r="G5" s="13"/>
      <c r="H5" s="14"/>
      <c r="I5" s="13"/>
      <c r="J5" s="13"/>
      <c r="K5" s="13"/>
      <c r="L5" s="13" t="s">
        <v>66</v>
      </c>
    </row>
    <row r="6" spans="1:1024" s="1" customFormat="1" ht="79.5" customHeight="1" x14ac:dyDescent="0.25">
      <c r="A6" s="11"/>
      <c r="B6" s="13" t="s">
        <v>138</v>
      </c>
      <c r="C6" s="13"/>
      <c r="D6" s="13" t="s">
        <v>18</v>
      </c>
      <c r="E6" s="13">
        <v>30</v>
      </c>
      <c r="F6" s="13"/>
      <c r="G6" s="13"/>
      <c r="H6" s="14"/>
      <c r="I6" s="13"/>
      <c r="J6" s="13"/>
      <c r="K6" s="13"/>
      <c r="L6" s="13" t="s">
        <v>66</v>
      </c>
    </row>
    <row r="7" spans="1:1024" s="1" customFormat="1" ht="55.5" customHeight="1" x14ac:dyDescent="0.25">
      <c r="A7" s="11" t="s">
        <v>20</v>
      </c>
      <c r="B7" s="17" t="s">
        <v>139</v>
      </c>
      <c r="C7" s="13"/>
      <c r="D7" s="13" t="s">
        <v>18</v>
      </c>
      <c r="E7" s="13">
        <v>20</v>
      </c>
      <c r="F7" s="13"/>
      <c r="G7" s="13"/>
      <c r="H7" s="14"/>
      <c r="I7" s="13"/>
      <c r="J7" s="13"/>
      <c r="K7" s="13"/>
      <c r="L7" s="13" t="s">
        <v>66</v>
      </c>
    </row>
    <row r="8" spans="1:1024" s="1" customFormat="1" x14ac:dyDescent="0.25">
      <c r="A8" s="152" t="s">
        <v>32</v>
      </c>
      <c r="B8" s="152"/>
      <c r="C8" s="152"/>
      <c r="D8" s="152"/>
      <c r="E8" s="152"/>
      <c r="F8" s="152"/>
      <c r="G8" s="83">
        <f>SUM(G5:G7)</f>
        <v>0</v>
      </c>
      <c r="H8" s="83"/>
      <c r="I8" s="83">
        <f>SUM(I5:I7)</f>
        <v>0</v>
      </c>
      <c r="J8" s="83"/>
      <c r="K8" s="83">
        <f>SUM(K5:K7)</f>
        <v>0</v>
      </c>
      <c r="L8" s="83"/>
      <c r="M8" s="84"/>
    </row>
    <row r="9" spans="1:1024" ht="29.25" customHeight="1" x14ac:dyDescent="0.25">
      <c r="A9" s="158" t="s">
        <v>171</v>
      </c>
      <c r="B9" s="159"/>
      <c r="C9" s="159"/>
      <c r="D9" s="159"/>
      <c r="E9" s="159"/>
      <c r="F9" s="159"/>
      <c r="G9" s="159"/>
      <c r="H9" s="159"/>
      <c r="I9" s="159"/>
      <c r="J9" s="159"/>
      <c r="K9" s="160"/>
      <c r="L9" s="90"/>
    </row>
    <row r="10" spans="1:1024" ht="120" x14ac:dyDescent="0.25">
      <c r="A10" s="56" t="s">
        <v>16</v>
      </c>
      <c r="B10" s="88" t="s">
        <v>172</v>
      </c>
      <c r="C10" s="56"/>
      <c r="D10" s="124" t="s">
        <v>18</v>
      </c>
      <c r="E10" s="124">
        <v>4</v>
      </c>
      <c r="F10" s="124"/>
      <c r="G10" s="124"/>
      <c r="H10" s="125"/>
      <c r="I10" s="124"/>
      <c r="J10" s="124"/>
      <c r="K10" s="124"/>
      <c r="L10" s="124">
        <v>2</v>
      </c>
    </row>
    <row r="11" spans="1:1024" ht="120" x14ac:dyDescent="0.25">
      <c r="A11" s="56" t="s">
        <v>20</v>
      </c>
      <c r="B11" s="88" t="s">
        <v>173</v>
      </c>
      <c r="C11" s="56"/>
      <c r="D11" s="124" t="s">
        <v>18</v>
      </c>
      <c r="E11" s="124">
        <v>4</v>
      </c>
      <c r="F11" s="124"/>
      <c r="G11" s="124"/>
      <c r="H11" s="125"/>
      <c r="I11" s="124"/>
      <c r="J11" s="124"/>
      <c r="K11" s="124"/>
      <c r="L11" s="124">
        <v>2</v>
      </c>
    </row>
    <row r="12" spans="1:1024" ht="45" x14ac:dyDescent="0.25">
      <c r="A12" s="56" t="s">
        <v>22</v>
      </c>
      <c r="B12" s="88" t="s">
        <v>174</v>
      </c>
      <c r="C12" s="56"/>
      <c r="D12" s="124" t="s">
        <v>18</v>
      </c>
      <c r="E12" s="124">
        <v>9</v>
      </c>
      <c r="F12" s="124"/>
      <c r="G12" s="124"/>
      <c r="H12" s="125"/>
      <c r="I12" s="124"/>
      <c r="J12" s="124"/>
      <c r="K12" s="124"/>
      <c r="L12" s="124">
        <v>2</v>
      </c>
    </row>
    <row r="13" spans="1:1024" ht="45" x14ac:dyDescent="0.25">
      <c r="A13" s="56" t="s">
        <v>24</v>
      </c>
      <c r="B13" s="88" t="s">
        <v>175</v>
      </c>
      <c r="C13" s="56"/>
      <c r="D13" s="124" t="s">
        <v>18</v>
      </c>
      <c r="E13" s="124">
        <v>9</v>
      </c>
      <c r="F13" s="124"/>
      <c r="G13" s="124"/>
      <c r="H13" s="125"/>
      <c r="I13" s="124"/>
      <c r="J13" s="124"/>
      <c r="K13" s="124"/>
      <c r="L13" s="124">
        <v>2</v>
      </c>
    </row>
    <row r="14" spans="1:1024" ht="45" x14ac:dyDescent="0.25">
      <c r="A14" s="56" t="s">
        <v>28</v>
      </c>
      <c r="B14" s="88" t="s">
        <v>176</v>
      </c>
      <c r="C14" s="56"/>
      <c r="D14" s="124" t="s">
        <v>18</v>
      </c>
      <c r="E14" s="124">
        <v>9</v>
      </c>
      <c r="F14" s="124"/>
      <c r="G14" s="124"/>
      <c r="H14" s="125"/>
      <c r="I14" s="124"/>
      <c r="J14" s="124"/>
      <c r="K14" s="124"/>
      <c r="L14" s="124">
        <v>2</v>
      </c>
    </row>
    <row r="15" spans="1:1024" x14ac:dyDescent="0.25">
      <c r="A15" s="158" t="s">
        <v>32</v>
      </c>
      <c r="B15" s="159"/>
      <c r="C15" s="159"/>
      <c r="D15" s="159"/>
      <c r="E15" s="160"/>
      <c r="F15" s="56"/>
      <c r="G15" s="126"/>
      <c r="H15" s="126"/>
      <c r="I15" s="126"/>
      <c r="J15" s="126"/>
      <c r="K15" s="126"/>
      <c r="L15" s="56"/>
    </row>
    <row r="16" spans="1:1024" x14ac:dyDescent="0.25">
      <c r="A16" s="158" t="s">
        <v>179</v>
      </c>
      <c r="B16" s="159"/>
      <c r="C16" s="159"/>
      <c r="D16" s="159"/>
      <c r="E16" s="160"/>
      <c r="F16" s="56"/>
      <c r="G16" s="126"/>
      <c r="H16" s="126"/>
      <c r="I16" s="126"/>
      <c r="J16" s="126"/>
      <c r="K16" s="126"/>
      <c r="L16" s="56"/>
    </row>
  </sheetData>
  <mergeCells count="5">
    <mergeCell ref="A8:F8"/>
    <mergeCell ref="A4:K4"/>
    <mergeCell ref="A9:K9"/>
    <mergeCell ref="A15:E15"/>
    <mergeCell ref="A16:E16"/>
  </mergeCells>
  <pageMargins left="0.7" right="0.7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wsduser</cp:lastModifiedBy>
  <cp:revision>52</cp:revision>
  <cp:lastPrinted>2017-10-09T11:11:53Z</cp:lastPrinted>
  <dcterms:created xsi:type="dcterms:W3CDTF">2006-09-22T13:37:51Z</dcterms:created>
  <dcterms:modified xsi:type="dcterms:W3CDTF">2017-10-09T11:12:56Z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